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 Poulins\Documents\My Webs\other_files\"/>
    </mc:Choice>
  </mc:AlternateContent>
  <xr:revisionPtr revIDLastSave="0" documentId="13_ncr:1_{5946EA48-6A3C-422D-8090-4EAE0276E8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TALS" sheetId="6" r:id="rId1"/>
    <sheet name="Out of State" sheetId="5" r:id="rId2"/>
    <sheet name="NEW CT LIST" sheetId="8" r:id="rId3"/>
    <sheet name="Favorite Brews" sheetId="9" r:id="rId4"/>
  </sheets>
  <definedNames>
    <definedName name="_xlnm._FilterDatabase" localSheetId="2" hidden="1">'NEW CT LIST'!$B$3:$G$105</definedName>
    <definedName name="_xlnm._FilterDatabase" localSheetId="1" hidden="1">'Out of State'!$A$1:$G$84</definedName>
  </definedNames>
  <calcPr calcId="181029"/>
</workbook>
</file>

<file path=xl/calcChain.xml><?xml version="1.0" encoding="utf-8"?>
<calcChain xmlns="http://schemas.openxmlformats.org/spreadsheetml/2006/main">
  <c r="G1" i="8" l="1"/>
  <c r="M12" i="6"/>
  <c r="M11" i="6"/>
  <c r="M10" i="6"/>
  <c r="M9" i="6"/>
  <c r="M8" i="6"/>
  <c r="M7" i="6"/>
  <c r="M6" i="6"/>
  <c r="F1" i="8" l="1"/>
  <c r="C5" i="6" l="1"/>
  <c r="M5" i="6" l="1"/>
  <c r="H5" i="6"/>
  <c r="H12" i="6"/>
  <c r="H11" i="6"/>
  <c r="H10" i="6"/>
  <c r="H9" i="6"/>
  <c r="H8" i="6"/>
  <c r="H7" i="6"/>
  <c r="H6" i="6"/>
  <c r="C12" i="6"/>
  <c r="C11" i="6"/>
  <c r="C10" i="6"/>
  <c r="C9" i="6"/>
  <c r="C8" i="6"/>
  <c r="C7" i="6"/>
  <c r="C6" i="6"/>
  <c r="C13" i="6" l="1"/>
  <c r="M13" i="6"/>
  <c r="H13" i="6"/>
</calcChain>
</file>

<file path=xl/sharedStrings.xml><?xml version="1.0" encoding="utf-8"?>
<sst xmlns="http://schemas.openxmlformats.org/spreadsheetml/2006/main" count="1218" uniqueCount="657">
  <si>
    <t>Black Pond Brews</t>
  </si>
  <si>
    <t>Brewery Legitimus</t>
  </si>
  <si>
    <t>Fairfield Craft Ales</t>
  </si>
  <si>
    <t>Forest City Brewing</t>
  </si>
  <si>
    <t>Half Full Brewery</t>
  </si>
  <si>
    <t>Parable Brewing</t>
  </si>
  <si>
    <t xml:space="preserve"> Manchester</t>
  </si>
  <si>
    <t>Stony Creek Brewery</t>
  </si>
  <si>
    <t>Tidal River Brewing</t>
  </si>
  <si>
    <t>Top Shelf Brewing</t>
  </si>
  <si>
    <t>Veracious Brewing Company</t>
  </si>
  <si>
    <t>Brewery Name</t>
  </si>
  <si>
    <t>Town</t>
  </si>
  <si>
    <t>Visited ?</t>
  </si>
  <si>
    <t>Date</t>
  </si>
  <si>
    <t>Comments</t>
  </si>
  <si>
    <t>Alvarium Beer Company</t>
  </si>
  <si>
    <t>Armada Brewing</t>
  </si>
  <si>
    <t>Bad Dream Brewing</t>
  </si>
  <si>
    <t>Coles Road Brewing</t>
  </si>
  <si>
    <t>Concentric Brewing</t>
  </si>
  <si>
    <t>Counterweight Brewing Company</t>
  </si>
  <si>
    <t>Epicure Brewing</t>
  </si>
  <si>
    <t>Fifth Year Brewery</t>
  </si>
  <si>
    <t>Fox Farm Brewery</t>
  </si>
  <si>
    <t>Front Porch Brewing</t>
  </si>
  <si>
    <t>Labyrinth Brewing Company</t>
  </si>
  <si>
    <t>Lock City Brewing</t>
  </si>
  <si>
    <t>Yes</t>
  </si>
  <si>
    <t>Broad Brook Brewing Company</t>
  </si>
  <si>
    <t>No</t>
  </si>
  <si>
    <t>Westport</t>
  </si>
  <si>
    <t>City Steam Brewery</t>
  </si>
  <si>
    <t>Noble Jay Brewing Co</t>
  </si>
  <si>
    <t>These Guys Brewing Company</t>
  </si>
  <si>
    <t>The Weed Company</t>
  </si>
  <si>
    <t>N/A</t>
  </si>
  <si>
    <t>Have Growler ?</t>
  </si>
  <si>
    <t>Tributary Brewing</t>
  </si>
  <si>
    <t>Baja Brewing Company</t>
  </si>
  <si>
    <t>Cabo, Mexico</t>
  </si>
  <si>
    <t>Hog Island Beer Co.</t>
  </si>
  <si>
    <t>Union Station Brewery</t>
  </si>
  <si>
    <t>Sebago Brewing Company</t>
  </si>
  <si>
    <t>Rising Tide</t>
  </si>
  <si>
    <t>Fore River Brewing Co.</t>
  </si>
  <si>
    <t>Gritty McDuff's</t>
  </si>
  <si>
    <t>Cape Cod Beer Co.</t>
  </si>
  <si>
    <t>Devil's Purse Beer Co.</t>
  </si>
  <si>
    <t>Growler @ the Cape</t>
  </si>
  <si>
    <t>Nashoba Valley Winery (Bolton Beer Works)</t>
  </si>
  <si>
    <t>Barnstable Brewing</t>
  </si>
  <si>
    <t>Naukabout Beer Company</t>
  </si>
  <si>
    <t xml:space="preserve"> Canton</t>
  </si>
  <si>
    <t>Hanging Hills Brewing Company</t>
  </si>
  <si>
    <t>Harpoon Brewing Company</t>
  </si>
  <si>
    <t>Fiddlehead Brewing Company</t>
  </si>
  <si>
    <t>Woodchuck Hard Cider</t>
  </si>
  <si>
    <t>Otter Creek Brewing Company</t>
  </si>
  <si>
    <t>Prohibition Pig Brewing Company</t>
  </si>
  <si>
    <t>Magic Hat Brewing Company</t>
  </si>
  <si>
    <t>Queen City Brewing Company</t>
  </si>
  <si>
    <t>VT</t>
  </si>
  <si>
    <t>Great tap room !!!</t>
  </si>
  <si>
    <t>OK tap room (more like a small restaurant)</t>
  </si>
  <si>
    <t>Small tasting room</t>
  </si>
  <si>
    <t>Small tasting room (separate from restaurant)</t>
  </si>
  <si>
    <t>Very small tasting room</t>
  </si>
  <si>
    <t>Psychedelic' tasting room
w/free tastings (cool !)</t>
  </si>
  <si>
    <t>CT</t>
  </si>
  <si>
    <t>MA</t>
  </si>
  <si>
    <t>ME</t>
  </si>
  <si>
    <t>NH</t>
  </si>
  <si>
    <t>Other</t>
  </si>
  <si>
    <t>RI</t>
  </si>
  <si>
    <t>State</t>
  </si>
  <si>
    <t>Count</t>
  </si>
  <si>
    <t>TOTAL</t>
  </si>
  <si>
    <t>Massachusetts</t>
  </si>
  <si>
    <t>Rhode Island</t>
  </si>
  <si>
    <t>Maine</t>
  </si>
  <si>
    <t>Vermont</t>
  </si>
  <si>
    <t>New Hampshire</t>
  </si>
  <si>
    <t>Total Breweries Visited</t>
  </si>
  <si>
    <t>Total Growlers (64 oz.) Collected</t>
  </si>
  <si>
    <r>
      <t xml:space="preserve">OK tap room (more like a small restaurant
</t>
    </r>
    <r>
      <rPr>
        <sz val="11"/>
        <color rgb="FF0033CC"/>
        <rFont val="Calibri"/>
        <family val="2"/>
        <scheme val="minor"/>
      </rPr>
      <t>Couch Surfer == yummy !</t>
    </r>
  </si>
  <si>
    <t>Cliffside Brewing</t>
  </si>
  <si>
    <t>Shipyard Brewing Company</t>
  </si>
  <si>
    <t>Foulmouthed Brewing Company</t>
  </si>
  <si>
    <t>Nice tap room (expanded since last time we were there !</t>
  </si>
  <si>
    <t>small sized tap room/bar area --- really good food though (pulled pork nachos and putine)</t>
  </si>
  <si>
    <t>Smuttynose Brewing Company</t>
  </si>
  <si>
    <t>not much of a tap room (just a small corner bar with a couple of barrels to stand around)</t>
  </si>
  <si>
    <t>New York</t>
  </si>
  <si>
    <t>Lake George Brew House</t>
  </si>
  <si>
    <t>Adirondack Brewing</t>
  </si>
  <si>
    <t>decent place…..had Groupon to use !</t>
  </si>
  <si>
    <t>brewpub/restaurant…..decent selection</t>
  </si>
  <si>
    <t>NY</t>
  </si>
  <si>
    <t>Dennisport</t>
  </si>
  <si>
    <t>Hyannis</t>
  </si>
  <si>
    <t>Mashpee</t>
  </si>
  <si>
    <t>Orleans</t>
  </si>
  <si>
    <t>Bolton</t>
  </si>
  <si>
    <t>Westfield River Brewing</t>
  </si>
  <si>
    <t>Southwick</t>
  </si>
  <si>
    <t>Providence</t>
  </si>
  <si>
    <t>Portland</t>
  </si>
  <si>
    <t>Kittery</t>
  </si>
  <si>
    <t>South Portland</t>
  </si>
  <si>
    <t>Windsor</t>
  </si>
  <si>
    <t>Waterbury</t>
  </si>
  <si>
    <t>Burlington</t>
  </si>
  <si>
    <t>South Burlington</t>
  </si>
  <si>
    <t>Shelburne</t>
  </si>
  <si>
    <t>Middlebury</t>
  </si>
  <si>
    <t>Hampton</t>
  </si>
  <si>
    <t>Queensbury</t>
  </si>
  <si>
    <t>Lake George</t>
  </si>
  <si>
    <t>Far From the Tree (cidery)</t>
  </si>
  <si>
    <t>Salem</t>
  </si>
  <si>
    <t>Barley Head Brewing</t>
  </si>
  <si>
    <t>Rapscallion Brewing</t>
  </si>
  <si>
    <t>Sturbridge</t>
  </si>
  <si>
    <r>
      <t xml:space="preserve">Visit sometime soon ?
</t>
    </r>
    <r>
      <rPr>
        <sz val="11"/>
        <rFont val="Calibri"/>
        <family val="2"/>
        <scheme val="minor"/>
      </rPr>
      <t>(http://drinkrapscallion.com/brewery/)</t>
    </r>
  </si>
  <si>
    <t>16 oz cans only</t>
  </si>
  <si>
    <t>Connecticut Valley Brewing Company</t>
  </si>
  <si>
    <t>Little House Brewing Company</t>
  </si>
  <si>
    <t>Old Lyme</t>
  </si>
  <si>
    <t>Rheingold Brewing Company</t>
  </si>
  <si>
    <t>Tribus Beer Company</t>
  </si>
  <si>
    <t>https://www.brewersassociation.org/directories/breweries/</t>
  </si>
  <si>
    <t>2nd Bridge Brewing Co.</t>
  </si>
  <si>
    <t>30 Mile Brewing Co.</t>
  </si>
  <si>
    <t>www.30milebrewingco.com</t>
  </si>
  <si>
    <t>www.alvariumbeer.com</t>
  </si>
  <si>
    <t>www.armadabeer.com</t>
  </si>
  <si>
    <t>Aspetuck Brew Labs</t>
  </si>
  <si>
    <t>www.aspetuckbrewlab.com</t>
  </si>
  <si>
    <t>Stratford, CT 06615</t>
  </si>
  <si>
    <t>www.AthleticBrewing.com</t>
  </si>
  <si>
    <t>Back East Brewing</t>
  </si>
  <si>
    <t>www.backeastbrewing.com</t>
  </si>
  <si>
    <t>Beaver Beer Co</t>
  </si>
  <si>
    <t>www.beaverbeer.com</t>
  </si>
  <si>
    <t>Beer'd Brewing Company</t>
  </si>
  <si>
    <t>www.beerdbrewing.com</t>
  </si>
  <si>
    <t>Black Hog Brewing Co</t>
  </si>
  <si>
    <t>www.blackhogbrewing.com</t>
  </si>
  <si>
    <t>www.blackpondbrews.com</t>
  </si>
  <si>
    <t>Blackrock Beer Co</t>
  </si>
  <si>
    <t>www.blackrockbeerco.com</t>
  </si>
  <si>
    <t>Boondoggle Brewing</t>
  </si>
  <si>
    <t>Wethersfield, CT 06109-3732</t>
  </si>
  <si>
    <t>www.boondogglebeers.com</t>
  </si>
  <si>
    <t>Brass Works Brewing Company LLC</t>
  </si>
  <si>
    <t>www.brassworksbrewing.com</t>
  </si>
  <si>
    <t>www.brewerylegitimus.com</t>
  </si>
  <si>
    <t>Brewport Brewing Co</t>
  </si>
  <si>
    <t>www.brewportct.com</t>
  </si>
  <si>
    <t>www.broadbrookbrewing.com</t>
  </si>
  <si>
    <t>Broad Leaf Farm Brewery</t>
  </si>
  <si>
    <t>South Glastonbury, CT 06073</t>
  </si>
  <si>
    <t>www.barnightclub.com</t>
  </si>
  <si>
    <t>cbh.beer</t>
  </si>
  <si>
    <t>www.centerstreetbrewing.com</t>
  </si>
  <si>
    <t>Charter Oak Brewing Company LLC</t>
  </si>
  <si>
    <t>www.charteroakbrewing.com</t>
  </si>
  <si>
    <t>Church Owl Beer</t>
  </si>
  <si>
    <t>Stratford, CT 06615-7320</t>
  </si>
  <si>
    <t>www.churchowlbeer.com</t>
  </si>
  <si>
    <t>www.citysteam.biz</t>
  </si>
  <si>
    <t>www.cliffsidebrewing.com</t>
  </si>
  <si>
    <t>Cold Creek Brewery</t>
  </si>
  <si>
    <t>coldcreekbrewery.com</t>
  </si>
  <si>
    <t>ctvalleybrewing.com</t>
  </si>
  <si>
    <t>Cottrell Brewing Co</t>
  </si>
  <si>
    <t>www.cottrellbrewing.com</t>
  </si>
  <si>
    <t>www.Counterweightbrewing.com</t>
  </si>
  <si>
    <t>Duvig Brewing Co</t>
  </si>
  <si>
    <t>www.duvig.com</t>
  </si>
  <si>
    <t>www.epicurebrewing.com</t>
  </si>
  <si>
    <t>www.fairfieldcraftales.com</t>
  </si>
  <si>
    <t>Fat Orange Cat Brew Co</t>
  </si>
  <si>
    <t>www.fatorangecatbrewco.com</t>
  </si>
  <si>
    <t>West Haven, CT 06516-7515</t>
  </si>
  <si>
    <t>Firefly Hollow Brewing Co.</t>
  </si>
  <si>
    <t>Five Churches Brewing</t>
  </si>
  <si>
    <t>www.facebook.com/FiveChurchesBrewing</t>
  </si>
  <si>
    <t>foxfarmbeer.com</t>
  </si>
  <si>
    <t>New London, CT</t>
  </si>
  <si>
    <t>www.safeharborbeer.com</t>
  </si>
  <si>
    <t>www.halffullbrewery.com</t>
  </si>
  <si>
    <t>Hammer &amp; Nail Brewing</t>
  </si>
  <si>
    <t>Trumbull, CT 06611</t>
  </si>
  <si>
    <t>www.HammerNailBrewing.com</t>
  </si>
  <si>
    <t>www.hanginghillsbrewery.com</t>
  </si>
  <si>
    <t>Hog River Brewing Co</t>
  </si>
  <si>
    <t>www.hogriverbrewing.com</t>
  </si>
  <si>
    <t>Housatonic River Brewing</t>
  </si>
  <si>
    <t>www.housatonicriverbrewing.com</t>
  </si>
  <si>
    <t>Jovial Foods, Inc.</t>
  </si>
  <si>
    <t>North Stonington, CT 06359</t>
  </si>
  <si>
    <t>www.jovialfoods.com</t>
  </si>
  <si>
    <t>Kinsmen Brewing</t>
  </si>
  <si>
    <t>www.kiltedkinsmen.com</t>
  </si>
  <si>
    <t>Kolaborace Brewing Company</t>
  </si>
  <si>
    <t>Madison, CT 06443</t>
  </si>
  <si>
    <t>www.kolaboracebrewing.com</t>
  </si>
  <si>
    <t>www.labyrinthbrewingcompany.com</t>
  </si>
  <si>
    <t>Lasting Brass Craft Brewing</t>
  </si>
  <si>
    <t>www.lastingbrass.com</t>
  </si>
  <si>
    <t>Little Red Barn Brewing</t>
  </si>
  <si>
    <t>www.lockcitybrewing.com</t>
  </si>
  <si>
    <t>Lost Viking Brewing Company</t>
  </si>
  <si>
    <t>Harwinton, CT 06013</t>
  </si>
  <si>
    <t>www.lostvikingbrew.com</t>
  </si>
  <si>
    <t>New England Brewing Co</t>
  </si>
  <si>
    <t>www.newenglandbrewing.com</t>
  </si>
  <si>
    <t>No Worries Brewing Company</t>
  </si>
  <si>
    <t>www.noworriesbeer.com</t>
  </si>
  <si>
    <t>www.nodhillbrewery.com</t>
  </si>
  <si>
    <t>www.oecbrewing.com</t>
  </si>
  <si>
    <t>Olde Burnside Brewing Co.</t>
  </si>
  <si>
    <t>www.oldeburnsidebrewing.com</t>
  </si>
  <si>
    <t>Outer Light Brewing Company</t>
  </si>
  <si>
    <t>www.outerlightbrewing.com</t>
  </si>
  <si>
    <t>Pie &amp; Pints Restaurant &amp; Brewery</t>
  </si>
  <si>
    <t>Oxford, CT 06478</t>
  </si>
  <si>
    <t>www.piesandpints.biz</t>
  </si>
  <si>
    <t>Powder Hollow Brewery</t>
  </si>
  <si>
    <t>www.powderhollowbrewery.com</t>
  </si>
  <si>
    <t>Relic Brewing</t>
  </si>
  <si>
    <t>Skygazer Brewing Company</t>
  </si>
  <si>
    <t>skygazerbrewingco.com</t>
  </si>
  <si>
    <t>Still HIll Brewery LLC</t>
  </si>
  <si>
    <t>www.stillhillbrewery.com</t>
  </si>
  <si>
    <t>www.stonycreekbeer.com</t>
  </si>
  <si>
    <t>Stubborn Beauty Brewing</t>
  </si>
  <si>
    <t>www.stubbornbeauty.com</t>
  </si>
  <si>
    <t>Taylor Brooke Brewery</t>
  </si>
  <si>
    <t>Woodstock, CT 06281-2930</t>
  </si>
  <si>
    <t>www.taylorbrookewinery.com</t>
  </si>
  <si>
    <t>The Crossings Restaurant and Brewpub</t>
  </si>
  <si>
    <t>www.reddingbeer.com</t>
  </si>
  <si>
    <t>Bloomfield, CT</t>
  </si>
  <si>
    <t>www.trylegalweed.com</t>
  </si>
  <si>
    <t>www.theseguysbrewig.com</t>
  </si>
  <si>
    <t>Thimble Island Brewery</t>
  </si>
  <si>
    <t>www.thimbleislandbrewery.com</t>
  </si>
  <si>
    <t>Thomas Hooker Brewing Co LLC</t>
  </si>
  <si>
    <t>www.hookerbeer.com</t>
  </si>
  <si>
    <t>Thompson Inc</t>
  </si>
  <si>
    <t>Stratford, CT 06614-2668</t>
  </si>
  <si>
    <t>Tox Brewing Company</t>
  </si>
  <si>
    <t>www.toxbrewing.com</t>
  </si>
  <si>
    <t>Two Roads Brewing Co</t>
  </si>
  <si>
    <t>www.tworoadsbrewing.com</t>
  </si>
  <si>
    <t>Unleashed Brewing Company</t>
  </si>
  <si>
    <t>www.unleashedbrewing.com</t>
  </si>
  <si>
    <t>www.veraciousbrewing.com</t>
  </si>
  <si>
    <t>Willimantic Brewing Co and Main Street Cafe</t>
  </si>
  <si>
    <t>www.willibrew.com</t>
  </si>
  <si>
    <t>www.witchdoctorbrewing.com</t>
  </si>
  <si>
    <t>Name</t>
  </si>
  <si>
    <t>Location</t>
  </si>
  <si>
    <t>Type</t>
  </si>
  <si>
    <t>Planning</t>
  </si>
  <si>
    <t xml:space="preserve">39 Ragged Rock Rd Unit 5
Old Saybrook, CT 06475-1518 </t>
  </si>
  <si>
    <t>Micro</t>
  </si>
  <si>
    <t>Website</t>
  </si>
  <si>
    <t>250 Bradley Street
East Haven, CT 06512</t>
  </si>
  <si>
    <t>Contract</t>
  </si>
  <si>
    <t>3389 Fairfield Ave
Bridgeport, CT 06605-3228</t>
  </si>
  <si>
    <t>1296 Blue Hills Ave Ste A
Bloomfield, CT 06002-5312</t>
  </si>
  <si>
    <t>PO Box 4
Greens Farms, CT 06838-0004</t>
  </si>
  <si>
    <t>22 Bayview Ave Ste 15
Stonington, CT 06378-1143</t>
  </si>
  <si>
    <t>115 Hurley Rd Bldg 9A/B
Oxford, CT 06478-1037</t>
  </si>
  <si>
    <t>Fairfield, CT</t>
  </si>
  <si>
    <t>283 Main St
New Hartford, CT 06057-2750</t>
  </si>
  <si>
    <t>Brewpub</t>
  </si>
  <si>
    <t>5 Depot Place
Bethel, CT 06801-2507</t>
  </si>
  <si>
    <t>254 Crown St
New Haven, CT 06511-6610</t>
  </si>
  <si>
    <t>Cambridge House Brew Pub</t>
  </si>
  <si>
    <t>357 Salmon Brook ST
Granby, CT 06035-0438</t>
  </si>
  <si>
    <t>942 Main Street
Hartford, CT 06107</t>
  </si>
  <si>
    <t>16B Center St.
Wallingford, CT 06492-1924</t>
  </si>
  <si>
    <t>6 Industrial Dr
Ellington, CT 06029-2632</t>
  </si>
  <si>
    <t>765 Sullivan Ave
South Windsor, CT 06074-1945</t>
  </si>
  <si>
    <t>100 Mechanic St
Pawcatuck, CT 06379-2163</t>
  </si>
  <si>
    <t>23 Raccio Park Rd
Hamden, CT 06514</t>
  </si>
  <si>
    <t>59 School Ground Rd Ste 10
Branford, CT 06405-2868</t>
  </si>
  <si>
    <t>East Rock Brewing Company</t>
  </si>
  <si>
    <t>www.eastrockbeer.com</t>
  </si>
  <si>
    <t>40 Franklin St
Norwich, CT 06360</t>
  </si>
  <si>
    <t xml:space="preserve">724 Honeyspot Rd
Stratford, CT 06615 </t>
  </si>
  <si>
    <t>47 Tartia Rd
East Hampton, CT 06424-1636</t>
  </si>
  <si>
    <t>139 Center St Ste 5005
Bristol, CT 06010-5086</t>
  </si>
  <si>
    <t>www.fireflyhollowbrewing.com</t>
  </si>
  <si>
    <t>180 Johnson St.
Middlefield, CT 06455</t>
  </si>
  <si>
    <t>www.facebook.com/ForestCityBrewing</t>
  </si>
  <si>
    <t>62 Music Vale Rd
Salem, CT 06420-3847</t>
  </si>
  <si>
    <t>43 Homestead Ave
Stamford, CT 06902-7204</t>
  </si>
  <si>
    <t>150 Ledyard St
Hartford, CT 06114-1403</t>
  </si>
  <si>
    <t>1429 Park St
Hartford, CT 06106-2236</t>
  </si>
  <si>
    <t>www.kentfallsbrewing.com</t>
  </si>
  <si>
    <t>33 Camps Rd.
Kent, CT 06757</t>
  </si>
  <si>
    <t>409 Canal Street
Milldale, CT 06467</t>
  </si>
  <si>
    <t>1864 Watertown Ave
Oakville, CT 06779-1754</t>
  </si>
  <si>
    <t>54 Research Dr
Stamford, CT 06906-1428</t>
  </si>
  <si>
    <t>175 Amity Rd
Woodbridge, CT 06525-2201</t>
  </si>
  <si>
    <t>2520 State Street
Hamden, CT 06517</t>
  </si>
  <si>
    <t>137 Ethan Allen Hwy
Ridgefield, CT 06877-6238</t>
  </si>
  <si>
    <t xml:space="preserve">776 Tolland St
East Hartford, CT 06108-2727 </t>
  </si>
  <si>
    <t>266 Bridge St Ste 1
Groton, CT 06340-3739</t>
  </si>
  <si>
    <t>250 Bradley St
East Haven, CT 06512</t>
  </si>
  <si>
    <t>504 Hazard Ave
Enfield, CT 06082</t>
  </si>
  <si>
    <t>www.relicbeer.com</t>
  </si>
  <si>
    <t>36 Triano Drive
Southington, CT</t>
  </si>
  <si>
    <t>95 Bridge Rd
Haddam, CT 06438-1354</t>
  </si>
  <si>
    <t>New Park Brewing Co</t>
  </si>
  <si>
    <t>485 New Park Ave
West Hartford, CT</t>
  </si>
  <si>
    <t>www.steadyhabitbrewingcompany.com</t>
  </si>
  <si>
    <t>1275 Cromwell Ave Building C Unit 9
Rocky Hill, CT 06067-3430</t>
  </si>
  <si>
    <t>5 Indian Neck Ave
Branford, CT 06405-4615</t>
  </si>
  <si>
    <t>180 Johnson St
Middletown, CT 06457-2247</t>
  </si>
  <si>
    <t>45 Main St
Putnam, CT 06260-1917</t>
  </si>
  <si>
    <t>7 Main St
Redding, CT 06896-3203</t>
  </si>
  <si>
    <t xml:space="preserve">78 Franklin St
Norwich, CT 06360-5806 </t>
  </si>
  <si>
    <t>16 Business Park Dr
Branford, CT 06405-2924</t>
  </si>
  <si>
    <t>16 Tobey Rd
Bloomfield, CT 06002-3522</t>
  </si>
  <si>
    <t>1700 Stratford Ave
Stratford, CT 06615-6419</t>
  </si>
  <si>
    <t>Stonington, CT 06378</t>
  </si>
  <si>
    <t>246 Main St
Monroe, CT 06468-1171</t>
  </si>
  <si>
    <t>967 Main St
Willimantic, CT 06226-2330</t>
  </si>
  <si>
    <t>168 Center St
Southington, CT 06489</t>
  </si>
  <si>
    <t>Bad Sons Brewing</t>
  </si>
  <si>
    <t>Berlin, CT</t>
  </si>
  <si>
    <t xml:space="preserve">New England Cider Company </t>
  </si>
  <si>
    <t>Wilton, CT</t>
  </si>
  <si>
    <t>Soundview Brewing Co</t>
  </si>
  <si>
    <t>Closed</t>
  </si>
  <si>
    <t>www.badsons.com</t>
  </si>
  <si>
    <t>251 Roosevelt Drive
Derby, CT 06418</t>
  </si>
  <si>
    <t>www.barleyheadbrewery.com</t>
  </si>
  <si>
    <t>www.facebook.com/frontporchbrewing</t>
  </si>
  <si>
    <t>www.littlehousebrewing.com</t>
  </si>
  <si>
    <t>www.noblejaybrew.com</t>
  </si>
  <si>
    <t>Facebook ??</t>
  </si>
  <si>
    <t>www.soundviewbrew.com</t>
  </si>
  <si>
    <t>www.woodburybrewingcompany.com</t>
  </si>
  <si>
    <t>www.crazycockcider.com</t>
  </si>
  <si>
    <t>68 Main St
Stafford Springs, CT 06076</t>
  </si>
  <si>
    <t>www.newenglandcider.com</t>
  </si>
  <si>
    <t>110 North Plains Industrial Road, Suite A
Wallingford, CT 06492</t>
  </si>
  <si>
    <t>Great New London Brewing Co / 
Safe Harbor Brewing</t>
  </si>
  <si>
    <t>Y</t>
  </si>
  <si>
    <t>Have
Growler ?</t>
  </si>
  <si>
    <t>Iron Brewing Company</t>
  </si>
  <si>
    <t>136 Washington Street
Norwalk, CT 06854</t>
  </si>
  <si>
    <t>www.ironbrewing.com</t>
  </si>
  <si>
    <t>https://www.reddit.com/r/ctbeer/</t>
  </si>
  <si>
    <t>http://www.ctmq.org/breweries-brewpubs/</t>
  </si>
  <si>
    <t>NOTES</t>
  </si>
  <si>
    <t>Visited 2/24 /2018</t>
  </si>
  <si>
    <t>Visited 3/11/2018</t>
  </si>
  <si>
    <t>Visited 2/24/2018</t>
  </si>
  <si>
    <t>635 Broad St
New London, CT 06320</t>
  </si>
  <si>
    <t>Milford Point Brewing</t>
  </si>
  <si>
    <t>230 Woodmont Rd - unit 29b
Milford, CT 06460</t>
  </si>
  <si>
    <t>milfordpointbrewing.com</t>
  </si>
  <si>
    <t>642 Hilliard Street
Manchester, CT 06042-2700</t>
  </si>
  <si>
    <t>365 John Downey Drive, Suite B
New Britain, CT 06053-2133</t>
  </si>
  <si>
    <t>116 Danbury Rd. #3
New Milford, CT</t>
  </si>
  <si>
    <t>BAR (BruRm At Bar)</t>
  </si>
  <si>
    <t>12 Water St, Unit 1A
Mystic, CT 06355</t>
  </si>
  <si>
    <t>21 Furnace Street
Danielson, CT 06239-0911</t>
  </si>
  <si>
    <t>2056 Thomaston Ave
Waterbury, CT 06704-1038</t>
  </si>
  <si>
    <t>Breakaway Brew Haus</t>
  </si>
  <si>
    <t>5 Steeles Crossing Rd
Bolton, CT</t>
  </si>
  <si>
    <t>387 Warren St
Bridgeport, CT 06604-5031</t>
  </si>
  <si>
    <t>915 South St
Suffield, CT</t>
  </si>
  <si>
    <t>39 Shelter Rock Rd
Danbury, CT</t>
  </si>
  <si>
    <t>285 Nicoll St.
New Haven, CT 06511-2625</t>
  </si>
  <si>
    <t>191 Arch St #193
New Britain , CT 06051</t>
  </si>
  <si>
    <t>226 N Plains Industrial Rd, Unit 4
Wallingford, CT</t>
  </si>
  <si>
    <t>30 Kent Rd
New Milford, CT 06776</t>
  </si>
  <si>
    <t>Hull's Brewing Co</t>
  </si>
  <si>
    <t>New Haven, CT</t>
  </si>
  <si>
    <t>148 Forest St #24
Manchester, CT 06040-5906</t>
  </si>
  <si>
    <t>11 Freedom Way
Niantic, CT</t>
  </si>
  <si>
    <t>7 Fox Hollow Rd, Unit 8
Oxford, CT 06478-3162</t>
  </si>
  <si>
    <t>422 North Main St, Unit 1
Manchester, CT</t>
  </si>
  <si>
    <t>Problem Solved Brewing Co.</t>
  </si>
  <si>
    <t>123 Whiting St Unit 95B
Plainville, CT 06062</t>
  </si>
  <si>
    <t>Spoke &amp; Spy Ciderworks</t>
  </si>
  <si>
    <t>Stafford Cidery (a.k.a. Crazy Cock Cidery)</t>
  </si>
  <si>
    <t>100 Raton Rd
Milford, CT</t>
  </si>
  <si>
    <t>738 Main St. S
Woodbury</t>
  </si>
  <si>
    <t>www.crossingsbrewpub.com</t>
  </si>
  <si>
    <t>www.spokeandspy.com</t>
  </si>
  <si>
    <t>180 Johnson St.
Middletown, CT 06455</t>
  </si>
  <si>
    <t>East Windsor, CT
(former Broad Brook Brewing location)</t>
  </si>
  <si>
    <t>Facebook</t>
  </si>
  <si>
    <t>www.tribusbeer.co</t>
  </si>
  <si>
    <t>www.hullsbrewingcompany.com</t>
  </si>
  <si>
    <t xml:space="preserve">Just cans and no tap room </t>
  </si>
  <si>
    <t>www.brokensymmetrybrew.com</t>
  </si>
  <si>
    <t>www.breakawaybrewhaus.com</t>
  </si>
  <si>
    <t>www.baddreambrewing.com</t>
  </si>
  <si>
    <t>due to Stratford, CT zoning restrictions, do not have an on-site tap room</t>
  </si>
  <si>
    <t>Tin Bridge Brewing Co.</t>
  </si>
  <si>
    <t>Westfield</t>
  </si>
  <si>
    <t>Grey Sail Brewing</t>
  </si>
  <si>
    <t>Westerly</t>
  </si>
  <si>
    <t>Buzzard's Bay Brewing</t>
  </si>
  <si>
    <t>Bissell Brothers</t>
  </si>
  <si>
    <t>(Thompson's Point)</t>
  </si>
  <si>
    <t>Bunker Brewing</t>
  </si>
  <si>
    <t>Lone Pine Brewing Company</t>
  </si>
  <si>
    <t>Wells</t>
  </si>
  <si>
    <t>Hidden Cove Brewing Company</t>
  </si>
  <si>
    <t>Portsmouth Brewery</t>
  </si>
  <si>
    <t>Portsmouth</t>
  </si>
  <si>
    <t>now open</t>
  </si>
  <si>
    <t>NOTE: moving to new location in Summer 2018 
(by Bradley Airport) -- may need to check it out !</t>
  </si>
  <si>
    <t>visited on 5/26; in between Stubborn Beauty and Forest City (hallway inside building)</t>
  </si>
  <si>
    <t>visited on 6/2; decent sized tap room and large outdoor area (at end of small strip mall on Rte 44)</t>
  </si>
  <si>
    <t>No growlers yet  :(</t>
  </si>
  <si>
    <r>
      <t xml:space="preserve">Kent Falls Brewing Company
</t>
    </r>
    <r>
      <rPr>
        <i/>
        <sz val="10"/>
        <color theme="1"/>
        <rFont val="Calibri"/>
        <family val="2"/>
        <scheme val="minor"/>
      </rPr>
      <t>(Northwestern part of state)</t>
    </r>
  </si>
  <si>
    <r>
      <t xml:space="preserve">Broken Symmetry Gastro Brewery
</t>
    </r>
    <r>
      <rPr>
        <i/>
        <sz val="10"/>
        <color theme="1"/>
        <rFont val="Calibri"/>
        <family val="2"/>
        <scheme val="minor"/>
      </rPr>
      <t>(NOTE: Bethel is just south of Danbury)</t>
    </r>
  </si>
  <si>
    <r>
      <t xml:space="preserve">OEC Brewing
</t>
    </r>
    <r>
      <rPr>
        <i/>
        <sz val="10"/>
        <color theme="1"/>
        <rFont val="Calibri"/>
        <family val="2"/>
        <scheme val="minor"/>
      </rPr>
      <t>(West of Naugatuck)</t>
    </r>
  </si>
  <si>
    <r>
      <t xml:space="preserve">Woodbury Brewing Company
</t>
    </r>
    <r>
      <rPr>
        <i/>
        <sz val="10"/>
        <color theme="1"/>
        <rFont val="Calibri"/>
        <family val="2"/>
        <scheme val="minor"/>
      </rPr>
      <t>(West of Waterbury and Watertown)</t>
    </r>
  </si>
  <si>
    <t>Visited 6/16/2018; small restuarant/bar in nice area of Norwalk; Sweet Nibs great sweet stout !</t>
  </si>
  <si>
    <t>visited 6/16/2018; friendly owner in small space w/just samples (and growlers to go) for now</t>
  </si>
  <si>
    <t>Only sour and "weird" type beers</t>
  </si>
  <si>
    <t>Visited 6/24; small space and sold out of beer I wanted :( !  Free samples though.</t>
  </si>
  <si>
    <t>Visited 6/24; sold out of growlers (had to get crowler cans instead).....may need to return.
HOURS:  SAT 12-9 PM, SUN 12-5 PM</t>
  </si>
  <si>
    <t>Ludlow</t>
  </si>
  <si>
    <t>Iron Duke Brewing Company</t>
  </si>
  <si>
    <t>smaller space; disappointed by Baby Maker Stout (flat ?); Generosity (Lager w/vanilla and aged i bourbon barrels) a-OK though !</t>
  </si>
  <si>
    <t>16 Main Street
Chester, CT 06412</t>
  </si>
  <si>
    <t>really cool tap room/building (old house) and big outdoor area - brewery/growler fills next door</t>
  </si>
  <si>
    <t>Start Line Brewing Company</t>
  </si>
  <si>
    <t>Hopkinton</t>
  </si>
  <si>
    <t>smaller space; next door/connected to fancy (small) supermarket</t>
  </si>
  <si>
    <t>www.2ndbridgebrewing.com/</t>
  </si>
  <si>
    <t xml:space="preserve">TEMPORARILY CLOSED(PARKING VIOLATIONS ?!?)
HOURS:  FRI 12 PM - 6 PM, SAT 11 AM - 4 PM  </t>
  </si>
  <si>
    <t>D. L. Geary Brewing Company</t>
  </si>
  <si>
    <t>need to try State 32 Stout</t>
  </si>
  <si>
    <t>SoMe Brewing</t>
  </si>
  <si>
    <t>York</t>
  </si>
  <si>
    <t>nice small/medium-sized tap room</t>
  </si>
  <si>
    <t>Flight Deck Brewing</t>
  </si>
  <si>
    <t>nice tasting room in old airplane hanger
(old planes nearby !)</t>
  </si>
  <si>
    <t>Brunswick</t>
  </si>
  <si>
    <t>Moderation Brewing</t>
  </si>
  <si>
    <t>small sized tasting room on main street in town
(new as of 3/2018)</t>
  </si>
  <si>
    <t>cool bar/restaurant -- unable to get raspberry chocolate stout to go :( !!</t>
  </si>
  <si>
    <t>Earth Eagle Brewings</t>
  </si>
  <si>
    <t>Small-sized tasting room; beers were a bit unique (herbs, wormwood, etc.)</t>
  </si>
  <si>
    <t>visited 9/2 (just opened summer 2018); smaller-sized space but in a new/remodeled building in 'downtown' Chester</t>
  </si>
  <si>
    <t>Visited 9/7/2018, good sized space in old mill (similar to Kinsmen)</t>
  </si>
  <si>
    <t>visited 9/7; smaller-sized space in old mill.  Only 32oz glass growlers w/out labels :(
(have to make my own !)</t>
  </si>
  <si>
    <t>visited on 9/29/2018; OK place (more restaurant than brewery) -- reminded me of Sliders (slightly !)</t>
  </si>
  <si>
    <t>Visited 9/30/2018, former Broad Brook spot (remodeled to be brighter and more open)</t>
  </si>
  <si>
    <t>Newly opened (summer 2018); visited 10/6/2018.  Nice decent-sized place w/indoor and outdoor seating</t>
  </si>
  <si>
    <t>Great Falls Brewing Company</t>
  </si>
  <si>
    <t>greatfallsbrews.com</t>
  </si>
  <si>
    <r>
      <t xml:space="preserve">1 Railroad St
Canaan, CT 06018
</t>
    </r>
    <r>
      <rPr>
        <i/>
        <sz val="10"/>
        <color theme="1"/>
        <rFont val="Calibri"/>
        <family val="2"/>
        <scheme val="minor"/>
      </rPr>
      <t>(far NW corner of state)</t>
    </r>
  </si>
  <si>
    <t>Norbrook Farm Brewery</t>
  </si>
  <si>
    <t>204 Stillman Hill Road
Colebrook, CT 06021</t>
  </si>
  <si>
    <t>www.norbrookfarm.com
(more info on Facebook)</t>
  </si>
  <si>
    <t>www.newparkbrewing.com</t>
  </si>
  <si>
    <t>Visited 10/13/2018; smaller sized space 
(refurbed barn, part of a farm)</t>
  </si>
  <si>
    <t>Visited 10/13/2018; smaller 'fancy schmancy' type place (sofas, end tables, etc.) in plaza w/TJ Maxx !!!!</t>
  </si>
  <si>
    <t>Visited 10/13/2018; newer place (just opened a few weeks ago ?) - decent sized especially outside (picnic tables, cornhole, firepits, etc.)</t>
  </si>
  <si>
    <t>11/3/2018 - Kristen went for MGP ;)</t>
  </si>
  <si>
    <t>Great North Aleworks</t>
  </si>
  <si>
    <t>Woodstock Inn Brewery</t>
  </si>
  <si>
    <t>Wachusett Brewing Company</t>
  </si>
  <si>
    <t>Westminister</t>
  </si>
  <si>
    <t>1L growler (wine bottle)</t>
  </si>
  <si>
    <t>visited on 4/26/2018; 1L growler (wine bottle)</t>
  </si>
  <si>
    <t>Londonderry</t>
  </si>
  <si>
    <t>603 Brewery</t>
  </si>
  <si>
    <t>Manchester</t>
  </si>
  <si>
    <t>Concord</t>
  </si>
  <si>
    <t>Litherman's Limited Brewery</t>
  </si>
  <si>
    <t>North Woodstock</t>
  </si>
  <si>
    <t>Very nice inn/bar in small town near Loon Mtn ski resort (growlers are pre-packaged)</t>
  </si>
  <si>
    <t>Cool little small brewery in industial park - all the beer names have music themes !</t>
  </si>
  <si>
    <t>Visited 12/23/18; decent-sized place with good variety</t>
  </si>
  <si>
    <t>Visited 12/23/18; very small space (industrial garage) with strong sours and wheat beers</t>
  </si>
  <si>
    <t>visited on 12/30/2018; nice new, decent-sized (and clean) brewery - primarily German-based beers</t>
  </si>
  <si>
    <t>visited on 12/30/2018; cool bar/restaurant near Yale campus (great pizza -- get their mashed potato one next time ?!?)</t>
  </si>
  <si>
    <t>https://www.connecticut.beer/ctbeertrail/</t>
  </si>
  <si>
    <t>Niantic Public House</t>
  </si>
  <si>
    <t>www.nianticpublichouse.com</t>
  </si>
  <si>
    <t>243 Main Street
Niantic, CT</t>
  </si>
  <si>
    <t>Center Street Brewing</t>
  </si>
  <si>
    <t>25 Wallace Avenue
Wallingford, CT 06492</t>
  </si>
  <si>
    <t>www.lrbbrewers.com</t>
  </si>
  <si>
    <t>32 Lake Street
Winsted, CT 06098</t>
  </si>
  <si>
    <t>Reverie Brewing</t>
  </si>
  <si>
    <t>57B Church Hill Road
Newtown, CT 06470</t>
  </si>
  <si>
    <t>www.reveriebrewing.com</t>
  </si>
  <si>
    <t>Stranger Tides Brewing</t>
  </si>
  <si>
    <t>199 Old Hartford Rd
Colchester, Connecticut 06415</t>
  </si>
  <si>
    <t>www.facebook.com/strangertidesbrewing/</t>
  </si>
  <si>
    <t>https://www.beeradvocate.com/community/threads/breweries-in-planning-connecticut.584981/page-3</t>
  </si>
  <si>
    <t>Only limited house stuff on tap (2 varieties ?) -- see website</t>
  </si>
  <si>
    <t>Witchdoctor Brewing Company</t>
  </si>
  <si>
    <t>Better Half Brewing</t>
  </si>
  <si>
    <t>59 N. Main St.
Bristol, CT</t>
  </si>
  <si>
    <t>www.betterhalfbrewing.com</t>
  </si>
  <si>
    <t>Athletic Brewing Company
(non-alcoholic ?)</t>
  </si>
  <si>
    <t>Brewery</t>
  </si>
  <si>
    <t>Beer Name</t>
  </si>
  <si>
    <t>Flavor/Comments</t>
  </si>
  <si>
    <t>Still Hill Brewing
(Rocky Hill, CT)</t>
  </si>
  <si>
    <t>Vanhilla Imperial Stout</t>
  </si>
  <si>
    <t>Hooker Brewing
(Bloomfield &amp; Hartford CT)</t>
  </si>
  <si>
    <t>#</t>
  </si>
  <si>
    <t>Chocolate Truffle Stout</t>
  </si>
  <si>
    <t>Alvarium Brewing
(New Britain, CT)</t>
  </si>
  <si>
    <t>The Hoff</t>
  </si>
  <si>
    <t>coconut and chocolate</t>
  </si>
  <si>
    <t>603 Brewery
(Londonderry, NH)</t>
  </si>
  <si>
    <t>Coffee Cake Porter</t>
  </si>
  <si>
    <t>Favorite Craft Brew Listing (Local Only)</t>
  </si>
  <si>
    <t>Parable Brewing
(Manchester, CT)</t>
  </si>
  <si>
    <t>Summer Nights</t>
  </si>
  <si>
    <t>coconut</t>
  </si>
  <si>
    <t>www.hopculturefarms.com</t>
  </si>
  <si>
    <t>Hop Culture Farms &amp; Brew Company</t>
  </si>
  <si>
    <t>First visited 2/2017; revisited 2/23/2019.  Nice remodel (much larger) w/good variety of beer.  Growler fills only $12 (and do fill others) !</t>
  </si>
  <si>
    <t>Boston</t>
  </si>
  <si>
    <t>Tasting room was surprising smaller than expected (not bad; just not great) -- merchandise shop was just as large !  Pre-packaged growlers to go (select varieties)</t>
  </si>
  <si>
    <t>No growlers to go… just cans :( .  Brand new facility with decent-sized tasting room (part of plaza)</t>
  </si>
  <si>
    <t>Mighty Squirrel Brewing Co.</t>
  </si>
  <si>
    <t>Waltham</t>
  </si>
  <si>
    <t>Samuel Adams Brewing Company</t>
  </si>
  <si>
    <t>144 Cato Corner Rd
Colchester, Connecticut 06415</t>
  </si>
  <si>
    <t>Now open (as of 4/13) …. Need to wait a few weeks for growler fills (see Facebook page)</t>
  </si>
  <si>
    <t>Visited March 2019; smaller sized place near Rocky Neck state park</t>
  </si>
  <si>
    <t>Visited March 2019; decent sized place near O'Niantic 5K (only a couple of house beers on tap)</t>
  </si>
  <si>
    <t>Visited 10/2019; decent-sized space in old train station</t>
  </si>
  <si>
    <t>Visited 11/2019; former CVS building (smaller sized) with a nice brewery remodel; a couple decent beers (and tanks named after characters from Friends !)</t>
  </si>
  <si>
    <t>Visited early 2019; decent sized space w/good beer selection (and friendly staff - wife/husband !)</t>
  </si>
  <si>
    <t>Visited early 2019; decent sized space w/good beer selection</t>
  </si>
  <si>
    <t>Visited 9/7/2018, former Top Shelf brewing facility.  Awesome coconut stout (Summer Nights). 
NOW CLOSED ????</t>
  </si>
  <si>
    <t>Vistied in 2019; no growlers yet  :(</t>
  </si>
  <si>
    <t>Visited 4/28/2019; smaller-sized place (next to train stop) w/good bar food (steak &amp; cheese fries = yummy !).  Out of growlers when we were there :(</t>
  </si>
  <si>
    <t>Visited 5/2019; new clean place in small plaza; limited # of beers (5 or 6 ?) but couple good ones !</t>
  </si>
  <si>
    <t>Stars and Stripes Brewing Co.</t>
  </si>
  <si>
    <t>Freeport</t>
  </si>
  <si>
    <t>8/2019</t>
  </si>
  <si>
    <t>decent-sized place w/a military theme (cool countertop w/spent shell casings)</t>
  </si>
  <si>
    <t>Throwback Brewing Company</t>
  </si>
  <si>
    <t>Yes (32 oz)</t>
  </si>
  <si>
    <t>Total Crowlers (32 oz. or 750mL) Collected</t>
  </si>
  <si>
    <t>now open
(only 750 mL bottles and limited taps)</t>
  </si>
  <si>
    <t>North Hampton</t>
  </si>
  <si>
    <t>decent-sized space in a remodeled barn
(part of a farm)</t>
  </si>
  <si>
    <t xml:space="preserve">Run of the Mill Public House and Brewery </t>
  </si>
  <si>
    <t>Saco</t>
  </si>
  <si>
    <t xml:space="preserve">large/popular place (also a restaurant) in old mill/factory building </t>
  </si>
  <si>
    <r>
      <t xml:space="preserve">Small space in same building as Stubborn Beauty (under bridge in M'town).
</t>
    </r>
    <r>
      <rPr>
        <b/>
        <sz val="10"/>
        <color theme="1"/>
        <rFont val="Calibri"/>
        <family val="2"/>
        <scheme val="minor"/>
      </rPr>
      <t>Brown Cow Chocolate Milk Stout !!</t>
    </r>
  </si>
  <si>
    <t>Yes (32 oz pastic)</t>
  </si>
  <si>
    <t>Yes (32 oz can)</t>
  </si>
  <si>
    <t>Yes (plastic)</t>
  </si>
  <si>
    <t>Yes (750 mL)</t>
  </si>
  <si>
    <t>Visited 10/19/2019.  Smaller sized space in what seemed like an old restaurant; some good brews !</t>
  </si>
  <si>
    <t>Visited 10/2019; smaller-sized space (newly remodeled barn), but clean, farmlike and rustic</t>
  </si>
  <si>
    <t>Brewery Ommegang</t>
  </si>
  <si>
    <t>Council Rock Brewery</t>
  </si>
  <si>
    <t>Red Shed Brewery</t>
  </si>
  <si>
    <t>Serious Brewing Company</t>
  </si>
  <si>
    <t>Cooperstown</t>
  </si>
  <si>
    <t>Awesome/good sized  place -- interesting beer selection (lots of barrel aged stuff); plenty of swag !</t>
  </si>
  <si>
    <t>10/2019</t>
  </si>
  <si>
    <t>good sized place across the street from Ommengang; good beer selection</t>
  </si>
  <si>
    <t>Howes Cave</t>
  </si>
  <si>
    <t>small spot just off highway; limited beer selection</t>
  </si>
  <si>
    <t>disappointing -- very limited beer selection, hardly any bar area, and restaurant was laid out weird !</t>
  </si>
  <si>
    <t>Yes (2L)</t>
  </si>
  <si>
    <t>Steady Habit Brewing Company  (SHBC)</t>
  </si>
  <si>
    <t>Phantom Brewing Company</t>
  </si>
  <si>
    <t>Now Open ???</t>
  </si>
  <si>
    <t>Elicit Brewing Company</t>
  </si>
  <si>
    <t>165 Adams St.
Manchester, CT</t>
  </si>
  <si>
    <t>NOW OPEN</t>
  </si>
  <si>
    <t>High Nine Brewing Company</t>
  </si>
  <si>
    <t>6 Winter Ave, Unit 7
Deep River, CT</t>
  </si>
  <si>
    <t>Hops on the Hill Farm Brewery</t>
  </si>
  <si>
    <t>275 Dug Road
South Glastonbury, CT</t>
  </si>
  <si>
    <t xml:space="preserve">Luppoleto Brewing Co. </t>
  </si>
  <si>
    <t>20 Main St #15
Windsor Locks, CT</t>
  </si>
  <si>
    <t>NOW OPEN --- CAN PICKUPS ONLY (NO TAP ROOM)</t>
  </si>
  <si>
    <t>Stewards of the Land Brewery</t>
  </si>
  <si>
    <t>418 Forest Road
Northford, CT</t>
  </si>
  <si>
    <t>The Brewery at Maple View Farm</t>
  </si>
  <si>
    <t>192 Salmon Brook St
Granby, CT</t>
  </si>
  <si>
    <t>The Stack Brewery, BBQ &amp; Biergarten</t>
  </si>
  <si>
    <t xml:space="preserve"> 470 James Street
New Haven, CT</t>
  </si>
  <si>
    <t>Urban Lodge Brewing</t>
  </si>
  <si>
    <t>47 Purnell Place
Manchester, CT</t>
  </si>
  <si>
    <t>290 Murphy Road
Hartford, CT</t>
  </si>
  <si>
    <t>Paddle Creek Beer Company</t>
  </si>
  <si>
    <t>East Hartford, CT</t>
  </si>
  <si>
    <t>www.paddlecreekbeer.com</t>
  </si>
  <si>
    <t>targeting late 2019 opening</t>
  </si>
  <si>
    <t>Hopmeadow Brewing Company</t>
  </si>
  <si>
    <t>Simsbury, CT</t>
  </si>
  <si>
    <t>Buildout in progress (Oct 2019)</t>
  </si>
  <si>
    <t>www.stewardsofthelandbrewery.com</t>
  </si>
  <si>
    <t>Visited 11/2019; new decent-sized place (remodeled farmhouse); limited # of beers - but a couple good ones !</t>
  </si>
  <si>
    <t>Overshores Brewing Co
NOW = THE BEERACKS</t>
  </si>
  <si>
    <t>www.thebeeracks.com</t>
  </si>
  <si>
    <t>Former Overshores facility (small; exactly the same) now serving other 'smaller guys' who brew there (Armada, Hulls, Hoax, Erector, etc.)</t>
  </si>
  <si>
    <t>Visited June 2021; nice, smaller sized place w/live music; outdoor beer garden being built (summer 2021)</t>
  </si>
  <si>
    <t>Nod Hill Brewery</t>
  </si>
  <si>
    <t>Redding Beer Company</t>
  </si>
  <si>
    <t>Visited June 2021; nice, smaller sized place (former house ?) in nice little downtown area.  Neat history behind their Connecticut Porter !</t>
  </si>
  <si>
    <t>Tilton Brothers Brewing</t>
  </si>
  <si>
    <t>1L growler (wine bottle-ish) -- great coconut porter !</t>
  </si>
  <si>
    <t>8/2021</t>
  </si>
  <si>
    <t>Mad Martha Brewing Company</t>
  </si>
  <si>
    <t>Falmouth</t>
  </si>
  <si>
    <t>7/2021</t>
  </si>
  <si>
    <t>7/2018</t>
  </si>
  <si>
    <t>Aquatic Brewing Company</t>
  </si>
  <si>
    <t>smaller-sized space; limited 'ambience' just yet !</t>
  </si>
  <si>
    <t>smaller-sized bar/tasting area, but outdoor areas/seating also available (serves food)</t>
  </si>
  <si>
    <t>Wormtown Brewing Company</t>
  </si>
  <si>
    <t>Worchester</t>
  </si>
  <si>
    <t>7/2017</t>
  </si>
  <si>
    <t>Wide variety of beers; good-sized bar/tasting room and beer garden around the corner.  Growlers not available (pandemic ?)</t>
  </si>
  <si>
    <t>Bone Up Brewing Company</t>
  </si>
  <si>
    <t>Everett</t>
  </si>
  <si>
    <t>good-sized tasting room (near Encore Boston Harbor Casino); good porter = Shut Up Kelly !  (blank growlers - needed to add label/sticker !)</t>
  </si>
  <si>
    <t>Visited; need to update !!!</t>
  </si>
  <si>
    <t>Visited 12/2021; next door to Taylor Brooke Winery.  Bigelow Hollow stout very much like Still Hill Vanhilla porter (yum !)</t>
  </si>
  <si>
    <t>visited 5/7/2022; AWESOME Coconut Porter !!</t>
  </si>
  <si>
    <t>Portland, CT</t>
  </si>
  <si>
    <t>Visited 2022; interesting beers (a bit pricey, but worth it !).  Across the street from DQ !</t>
  </si>
  <si>
    <t>Visited 6/2022; nice place located by the bridge from Portland to M'town (easy access !)</t>
  </si>
  <si>
    <t>Nonesuch River Brewing</t>
  </si>
  <si>
    <t>Scarborough</t>
  </si>
  <si>
    <t>Birchwood Brewing</t>
  </si>
  <si>
    <t>Gray</t>
  </si>
  <si>
    <t>small-sized tap room; limited selection 
(hard seltzers were just 'hard water' with flavored syrups added)</t>
  </si>
  <si>
    <t>good-sized place; still do growler fills !</t>
  </si>
  <si>
    <r>
      <t xml:space="preserve">Island Dog Brewing  </t>
    </r>
    <r>
      <rPr>
        <sz val="11"/>
        <color rgb="FFFF0000"/>
        <rFont val="Calibri"/>
        <family val="2"/>
        <scheme val="minor"/>
      </rPr>
      <t>(NOW CLOSED)</t>
    </r>
  </si>
  <si>
    <t xml:space="preserve">smaller-sized space around the corner from the Maine Mall
(backside of small building) </t>
  </si>
  <si>
    <t xml:space="preserve">   AS OF 8/4/2024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</si>
</sst>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66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8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9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0" fillId="12" borderId="1" xfId="0" applyNumberForma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13" borderId="1" xfId="0" applyFont="1" applyFill="1" applyBorder="1" applyAlignment="1">
      <alignment vertical="center"/>
    </xf>
    <xf numFmtId="0" fontId="0" fillId="13" borderId="0" xfId="0" applyFill="1" applyAlignment="1">
      <alignment vertical="center"/>
    </xf>
    <xf numFmtId="0" fontId="11" fillId="13" borderId="0" xfId="0" applyFont="1" applyFill="1" applyAlignment="1">
      <alignment vertical="center"/>
    </xf>
    <xf numFmtId="0" fontId="11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1" fillId="10" borderId="1" xfId="0" applyFont="1" applyFill="1" applyBorder="1" applyAlignment="1">
      <alignment vertical="center"/>
    </xf>
    <xf numFmtId="0" fontId="11" fillId="14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vertical="center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12" borderId="0" xfId="0" applyFill="1"/>
    <xf numFmtId="0" fontId="8" fillId="12" borderId="0" xfId="0" applyFont="1" applyFill="1"/>
    <xf numFmtId="0" fontId="17" fillId="0" borderId="1" xfId="0" applyFont="1" applyBorder="1" applyAlignment="1">
      <alignment vertical="center" wrapText="1"/>
    </xf>
    <xf numFmtId="0" fontId="11" fillId="11" borderId="1" xfId="0" applyFont="1" applyFill="1" applyBorder="1" applyAlignment="1">
      <alignment vertical="center"/>
    </xf>
    <xf numFmtId="0" fontId="21" fillId="11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12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6" fillId="12" borderId="0" xfId="0" applyFont="1" applyFill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2" fillId="16" borderId="3" xfId="0" applyFont="1" applyFill="1" applyBorder="1" applyAlignment="1">
      <alignment horizontal="center" vertical="center"/>
    </xf>
    <xf numFmtId="0" fontId="22" fillId="16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22" fillId="0" borderId="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12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EF1E6"/>
      <color rgb="FFFFFFCC"/>
      <color rgb="FF99FFCC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liffsidebrew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>
      <selection activeCell="A17" sqref="A17"/>
    </sheetView>
  </sheetViews>
  <sheetFormatPr defaultRowHeight="14.4" x14ac:dyDescent="0.3"/>
  <cols>
    <col min="1" max="1" width="5.44140625" customWidth="1"/>
  </cols>
  <sheetData>
    <row r="1" spans="1:15" ht="21" x14ac:dyDescent="0.3">
      <c r="A1" s="98" t="s">
        <v>656</v>
      </c>
      <c r="B1" s="99"/>
      <c r="C1" s="99"/>
      <c r="D1" s="99"/>
    </row>
    <row r="3" spans="1:15" ht="17.399999999999999" x14ac:dyDescent="0.35">
      <c r="A3" s="90" t="s">
        <v>83</v>
      </c>
      <c r="B3" s="90"/>
      <c r="C3" s="90"/>
      <c r="D3" s="90"/>
      <c r="F3" s="93" t="s">
        <v>84</v>
      </c>
      <c r="G3" s="93"/>
      <c r="H3" s="93"/>
      <c r="I3" s="93"/>
      <c r="J3" s="83"/>
      <c r="K3" s="84" t="s">
        <v>561</v>
      </c>
      <c r="L3" s="84"/>
      <c r="M3" s="84"/>
      <c r="N3" s="84"/>
      <c r="O3" s="83"/>
    </row>
    <row r="4" spans="1:15" ht="15.6" x14ac:dyDescent="0.3">
      <c r="A4" s="91" t="s">
        <v>75</v>
      </c>
      <c r="B4" s="91"/>
      <c r="C4" s="91" t="s">
        <v>76</v>
      </c>
      <c r="D4" s="91"/>
      <c r="F4" s="94" t="s">
        <v>75</v>
      </c>
      <c r="G4" s="94"/>
      <c r="H4" s="94" t="s">
        <v>76</v>
      </c>
      <c r="I4" s="94"/>
      <c r="J4" s="83"/>
      <c r="K4" s="94" t="s">
        <v>75</v>
      </c>
      <c r="L4" s="94"/>
      <c r="M4" s="94" t="s">
        <v>76</v>
      </c>
      <c r="N4" s="94"/>
      <c r="O4" s="83"/>
    </row>
    <row r="5" spans="1:15" x14ac:dyDescent="0.3">
      <c r="A5" s="89" t="s">
        <v>69</v>
      </c>
      <c r="B5" s="89"/>
      <c r="C5" s="89">
        <f>COUNTIF('NEW CT LIST'!F:F,"Y")</f>
        <v>89</v>
      </c>
      <c r="D5" s="89"/>
      <c r="F5" s="95" t="s">
        <v>69</v>
      </c>
      <c r="G5" s="95"/>
      <c r="H5" s="95">
        <f>COUNTIF('NEW CT LIST'!G:G,"Yes")</f>
        <v>59</v>
      </c>
      <c r="I5" s="95"/>
      <c r="J5" s="83"/>
      <c r="K5" s="95" t="s">
        <v>69</v>
      </c>
      <c r="L5" s="95"/>
      <c r="M5" s="95">
        <f>COUNTIF('NEW CT LIST'!G:G,"*"&amp;"32 oz"&amp;"*")</f>
        <v>24</v>
      </c>
      <c r="N5" s="95"/>
      <c r="O5" s="83"/>
    </row>
    <row r="6" spans="1:15" x14ac:dyDescent="0.3">
      <c r="A6" s="89" t="s">
        <v>70</v>
      </c>
      <c r="B6" s="89"/>
      <c r="C6" s="89">
        <f>COUNTIFS('Out of State'!$C:$C,TOTALS!A6,'Out of State'!$D:$D,"Yes")</f>
        <v>16</v>
      </c>
      <c r="D6" s="89"/>
      <c r="F6" s="95" t="s">
        <v>70</v>
      </c>
      <c r="G6" s="95"/>
      <c r="H6" s="95">
        <f>COUNTIFS('Out of State'!$C:$C,TOTALS!F6,'Out of State'!$F:$F,"Yes")</f>
        <v>10</v>
      </c>
      <c r="I6" s="95"/>
      <c r="J6" s="83"/>
      <c r="K6" s="95" t="s">
        <v>70</v>
      </c>
      <c r="L6" s="95"/>
      <c r="M6" s="95">
        <f>SUM(COUNTIFS('Out of State'!$C:$C,TOTALS!K6,'Out of State'!$F:$F,"Yes (32 oz)")+COUNTIFS('Out of State'!$C:$C,TOTALS!K6,'Out of State'!$F:$F,"Yes (750 mL)"))</f>
        <v>1</v>
      </c>
      <c r="N6" s="95"/>
      <c r="O6" s="83"/>
    </row>
    <row r="7" spans="1:15" x14ac:dyDescent="0.3">
      <c r="A7" s="89" t="s">
        <v>71</v>
      </c>
      <c r="B7" s="89"/>
      <c r="C7" s="89">
        <f>COUNTIFS('Out of State'!$C:$C,TOTALS!A7,'Out of State'!$D:$D,"Yes")</f>
        <v>15</v>
      </c>
      <c r="D7" s="89"/>
      <c r="F7" s="95" t="s">
        <v>71</v>
      </c>
      <c r="G7" s="95"/>
      <c r="H7" s="95">
        <f>COUNTIFS('Out of State'!$C:$C,TOTALS!F7,'Out of State'!$F:$F,"Yes")</f>
        <v>13</v>
      </c>
      <c r="I7" s="95"/>
      <c r="J7" s="83"/>
      <c r="K7" s="95" t="s">
        <v>71</v>
      </c>
      <c r="L7" s="95"/>
      <c r="M7" s="95">
        <f>SUM(COUNTIFS('Out of State'!$C:$C,TOTALS!K7,'Out of State'!$F:$F,"Yes (32 oz)")+COUNTIFS('Out of State'!$C:$C,TOTALS!K7,'Out of State'!$F:$F,"Yes (750 mL)"))</f>
        <v>1</v>
      </c>
      <c r="N7" s="95"/>
      <c r="O7" s="83"/>
    </row>
    <row r="8" spans="1:15" x14ac:dyDescent="0.3">
      <c r="A8" s="89" t="s">
        <v>72</v>
      </c>
      <c r="B8" s="89"/>
      <c r="C8" s="89">
        <f>COUNTIFS('Out of State'!$C:$C,TOTALS!A8,'Out of State'!$D:$D,"Yes")</f>
        <v>9</v>
      </c>
      <c r="D8" s="89"/>
      <c r="F8" s="95" t="s">
        <v>72</v>
      </c>
      <c r="G8" s="95"/>
      <c r="H8" s="95">
        <f>COUNTIFS('Out of State'!$C:$C,TOTALS!F8,'Out of State'!$F:$F,"Yes")</f>
        <v>5</v>
      </c>
      <c r="I8" s="95"/>
      <c r="J8" s="83"/>
      <c r="K8" s="95" t="s">
        <v>72</v>
      </c>
      <c r="L8" s="95"/>
      <c r="M8" s="95">
        <f>SUM(COUNTIFS('Out of State'!$C:$C,TOTALS!K8,'Out of State'!$F:$F,"Yes (32 oz)")+COUNTIFS('Out of State'!$C:$C,TOTALS!K8,'Out of State'!$F:$F,"Yes (750 mL)"))</f>
        <v>4</v>
      </c>
      <c r="N8" s="95"/>
      <c r="O8" s="83"/>
    </row>
    <row r="9" spans="1:15" x14ac:dyDescent="0.3">
      <c r="A9" s="89" t="s">
        <v>98</v>
      </c>
      <c r="B9" s="89"/>
      <c r="C9" s="89">
        <f>COUNTIFS('Out of State'!$C:$C,TOTALS!A9,'Out of State'!$D:$D,"Yes")</f>
        <v>6</v>
      </c>
      <c r="D9" s="89"/>
      <c r="F9" s="95" t="s">
        <v>98</v>
      </c>
      <c r="G9" s="95"/>
      <c r="H9" s="95">
        <f>COUNTIFS('Out of State'!$C:$C,TOTALS!F9,'Out of State'!$F:$F,"Yes")</f>
        <v>5</v>
      </c>
      <c r="I9" s="95"/>
      <c r="J9" s="83"/>
      <c r="K9" s="95" t="s">
        <v>98</v>
      </c>
      <c r="L9" s="95"/>
      <c r="M9" s="95">
        <f>SUM(COUNTIFS('Out of State'!$C:$C,TOTALS!K9,'Out of State'!$F:$F,"Yes (32 oz)")+COUNTIFS('Out of State'!$C:$C,TOTALS!K9,'Out of State'!$F:$F,"Yes (750 mL)"))</f>
        <v>0</v>
      </c>
      <c r="N9" s="95"/>
      <c r="O9" s="83"/>
    </row>
    <row r="10" spans="1:15" x14ac:dyDescent="0.3">
      <c r="A10" s="89" t="s">
        <v>74</v>
      </c>
      <c r="B10" s="89"/>
      <c r="C10" s="89">
        <f>COUNTIFS('Out of State'!$C:$C,TOTALS!A10,'Out of State'!$D:$D,"Yes")</f>
        <v>2</v>
      </c>
      <c r="D10" s="89"/>
      <c r="F10" s="95" t="s">
        <v>74</v>
      </c>
      <c r="G10" s="95"/>
      <c r="H10" s="95">
        <f>COUNTIFS('Out of State'!$C:$C,TOTALS!F10,'Out of State'!$F:$F,"Yes")</f>
        <v>2</v>
      </c>
      <c r="I10" s="95"/>
      <c r="J10" s="83"/>
      <c r="K10" s="95" t="s">
        <v>74</v>
      </c>
      <c r="L10" s="95"/>
      <c r="M10" s="95">
        <f>SUM(COUNTIFS('Out of State'!$C:$C,TOTALS!K10,'Out of State'!$F:$F,"Yes (32 oz)")+COUNTIFS('Out of State'!$C:$C,TOTALS!K10,'Out of State'!$F:$F,"Yes (750 mL)"))</f>
        <v>0</v>
      </c>
      <c r="N10" s="95"/>
      <c r="O10" s="83"/>
    </row>
    <row r="11" spans="1:15" x14ac:dyDescent="0.3">
      <c r="A11" s="89" t="s">
        <v>62</v>
      </c>
      <c r="B11" s="89"/>
      <c r="C11" s="89">
        <f>COUNTIFS('Out of State'!$C:$C,TOTALS!A11,'Out of State'!$D:$D,"Yes")</f>
        <v>7</v>
      </c>
      <c r="D11" s="89"/>
      <c r="F11" s="95" t="s">
        <v>62</v>
      </c>
      <c r="G11" s="95"/>
      <c r="H11" s="95">
        <f>COUNTIFS('Out of State'!$C:$C,TOTALS!F11,'Out of State'!$F:$F,"Yes")</f>
        <v>7</v>
      </c>
      <c r="I11" s="95"/>
      <c r="J11" s="83"/>
      <c r="K11" s="95" t="s">
        <v>62</v>
      </c>
      <c r="L11" s="95"/>
      <c r="M11" s="95">
        <f>SUM(COUNTIFS('Out of State'!$C:$C,TOTALS!K11,'Out of State'!$F:$F,"Yes (32 oz)")+COUNTIFS('Out of State'!$C:$C,TOTALS!K11,'Out of State'!$F:$F,"Yes (750 mL)"))</f>
        <v>0</v>
      </c>
      <c r="N11" s="95"/>
      <c r="O11" s="83"/>
    </row>
    <row r="12" spans="1:15" x14ac:dyDescent="0.3">
      <c r="A12" s="89" t="s">
        <v>73</v>
      </c>
      <c r="B12" s="89"/>
      <c r="C12" s="89">
        <f>COUNTIFS('Out of State'!$C:$C,"N/A",'Out of State'!$D:$D,"Yes")</f>
        <v>1</v>
      </c>
      <c r="D12" s="89"/>
      <c r="F12" s="95" t="s">
        <v>73</v>
      </c>
      <c r="G12" s="95"/>
      <c r="H12" s="95">
        <f>COUNTIFS('Out of State'!$C:$C,"N/A",'Out of State'!$F:$F,"Yes")</f>
        <v>1</v>
      </c>
      <c r="I12" s="95"/>
      <c r="J12" s="83"/>
      <c r="K12" s="95" t="s">
        <v>73</v>
      </c>
      <c r="L12" s="95"/>
      <c r="M12" s="95">
        <f>SUM(COUNTIFS('Out of State'!$C:$C,TOTALS!K12,'Out of State'!$F:$F,"Yes (32 oz)")+COUNTIFS('Out of State'!$C:$C,TOTALS!K12,'Out of State'!$F:$F,"Yes (750 mL)"))</f>
        <v>0</v>
      </c>
      <c r="N12" s="95"/>
      <c r="O12" s="83"/>
    </row>
    <row r="13" spans="1:15" x14ac:dyDescent="0.3">
      <c r="A13" s="92" t="s">
        <v>77</v>
      </c>
      <c r="B13" s="92"/>
      <c r="C13" s="100">
        <f>SUM(C5:D12)</f>
        <v>145</v>
      </c>
      <c r="D13" s="100"/>
      <c r="F13" s="96" t="s">
        <v>77</v>
      </c>
      <c r="G13" s="96"/>
      <c r="H13" s="101">
        <f>SUM(H5:I12)</f>
        <v>102</v>
      </c>
      <c r="I13" s="101"/>
      <c r="J13" s="83"/>
      <c r="K13" s="96" t="s">
        <v>77</v>
      </c>
      <c r="L13" s="96"/>
      <c r="M13" s="101">
        <f>SUM(M5:N12)</f>
        <v>30</v>
      </c>
      <c r="N13" s="101"/>
      <c r="O13" s="83"/>
    </row>
  </sheetData>
  <mergeCells count="63">
    <mergeCell ref="A1:D1"/>
    <mergeCell ref="F9:G9"/>
    <mergeCell ref="K9:L9"/>
    <mergeCell ref="H9:I9"/>
    <mergeCell ref="M9:N9"/>
    <mergeCell ref="K6:L6"/>
    <mergeCell ref="M6:N6"/>
    <mergeCell ref="K7:L7"/>
    <mergeCell ref="M7:N7"/>
    <mergeCell ref="K8:L8"/>
    <mergeCell ref="M8:N8"/>
    <mergeCell ref="F6:G6"/>
    <mergeCell ref="H6:I6"/>
    <mergeCell ref="F7:G7"/>
    <mergeCell ref="H7:I7"/>
    <mergeCell ref="F8:G8"/>
    <mergeCell ref="H8:I8"/>
    <mergeCell ref="K4:L4"/>
    <mergeCell ref="M4:N4"/>
    <mergeCell ref="K5:L5"/>
    <mergeCell ref="M5:N5"/>
    <mergeCell ref="M10:N10"/>
    <mergeCell ref="K11:L11"/>
    <mergeCell ref="M11:N11"/>
    <mergeCell ref="F13:G13"/>
    <mergeCell ref="H13:I13"/>
    <mergeCell ref="F10:G10"/>
    <mergeCell ref="H10:I10"/>
    <mergeCell ref="F11:G11"/>
    <mergeCell ref="H11:I11"/>
    <mergeCell ref="F12:G12"/>
    <mergeCell ref="H12:I12"/>
    <mergeCell ref="K12:L12"/>
    <mergeCell ref="M12:N12"/>
    <mergeCell ref="K13:L13"/>
    <mergeCell ref="M13:N13"/>
    <mergeCell ref="K10:L10"/>
    <mergeCell ref="F3:I3"/>
    <mergeCell ref="F4:G4"/>
    <mergeCell ref="H4:I4"/>
    <mergeCell ref="F5:G5"/>
    <mergeCell ref="H5:I5"/>
    <mergeCell ref="C13:D13"/>
    <mergeCell ref="A7:B7"/>
    <mergeCell ref="A8:B8"/>
    <mergeCell ref="A10:B10"/>
    <mergeCell ref="A11:B11"/>
    <mergeCell ref="A12:B12"/>
    <mergeCell ref="A13:B13"/>
    <mergeCell ref="C7:D7"/>
    <mergeCell ref="C8:D8"/>
    <mergeCell ref="C10:D10"/>
    <mergeCell ref="C11:D11"/>
    <mergeCell ref="C12:D12"/>
    <mergeCell ref="A9:B9"/>
    <mergeCell ref="C9:D9"/>
    <mergeCell ref="A6:B6"/>
    <mergeCell ref="C6:D6"/>
    <mergeCell ref="A3:D3"/>
    <mergeCell ref="A4:B4"/>
    <mergeCell ref="C4:D4"/>
    <mergeCell ref="C5:D5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pane ySplit="1" topLeftCell="A2" activePane="bottomLeft" state="frozen"/>
      <selection pane="bottomLeft" activeCell="I1" sqref="I1"/>
    </sheetView>
  </sheetViews>
  <sheetFormatPr defaultRowHeight="14.4" x14ac:dyDescent="0.3"/>
  <cols>
    <col min="1" max="1" width="43.109375" customWidth="1"/>
    <col min="2" max="2" width="18.44140625" style="1" customWidth="1"/>
    <col min="3" max="3" width="9.88671875" style="1" customWidth="1"/>
    <col min="4" max="5" width="14.33203125" style="1" customWidth="1"/>
    <col min="6" max="6" width="19.33203125" style="1" customWidth="1"/>
    <col min="7" max="7" width="65.109375" style="1" customWidth="1"/>
  </cols>
  <sheetData>
    <row r="1" spans="1:7" s="2" customFormat="1" ht="21" customHeight="1" x14ac:dyDescent="0.3">
      <c r="A1" s="3" t="s">
        <v>11</v>
      </c>
      <c r="B1" s="4" t="s">
        <v>12</v>
      </c>
      <c r="C1" s="4" t="s">
        <v>75</v>
      </c>
      <c r="D1" s="4" t="s">
        <v>13</v>
      </c>
      <c r="E1" s="4" t="s">
        <v>14</v>
      </c>
      <c r="F1" s="4" t="s">
        <v>37</v>
      </c>
      <c r="G1" s="4" t="s">
        <v>15</v>
      </c>
    </row>
    <row r="2" spans="1:7" s="2" customFormat="1" ht="21" customHeight="1" x14ac:dyDescent="0.3">
      <c r="A2" s="17" t="s">
        <v>78</v>
      </c>
      <c r="B2" s="16"/>
      <c r="C2" s="16"/>
      <c r="D2" s="16"/>
      <c r="E2" s="16"/>
      <c r="F2" s="16"/>
      <c r="G2" s="16"/>
    </row>
    <row r="3" spans="1:7" ht="27.75" customHeight="1" x14ac:dyDescent="0.3">
      <c r="A3" s="5" t="s">
        <v>48</v>
      </c>
      <c r="B3" s="6" t="s">
        <v>99</v>
      </c>
      <c r="C3" s="6" t="s">
        <v>70</v>
      </c>
      <c r="D3" s="6" t="s">
        <v>28</v>
      </c>
      <c r="E3" s="6"/>
      <c r="F3" s="6" t="s">
        <v>28</v>
      </c>
      <c r="G3" s="6" t="s">
        <v>49</v>
      </c>
    </row>
    <row r="4" spans="1:7" ht="27.75" customHeight="1" x14ac:dyDescent="0.3">
      <c r="A4" s="5" t="s">
        <v>47</v>
      </c>
      <c r="B4" s="6" t="s">
        <v>100</v>
      </c>
      <c r="C4" s="6" t="s">
        <v>70</v>
      </c>
      <c r="D4" s="6" t="s">
        <v>28</v>
      </c>
      <c r="E4" s="6"/>
      <c r="F4" s="6" t="s">
        <v>28</v>
      </c>
      <c r="G4" s="6"/>
    </row>
    <row r="5" spans="1:7" s="12" customFormat="1" ht="27.75" customHeight="1" x14ac:dyDescent="0.3">
      <c r="A5" s="13" t="s">
        <v>51</v>
      </c>
      <c r="B5" s="8" t="s">
        <v>100</v>
      </c>
      <c r="C5" s="6" t="s">
        <v>70</v>
      </c>
      <c r="D5" s="6" t="s">
        <v>30</v>
      </c>
      <c r="E5" s="7"/>
      <c r="F5" s="6" t="s">
        <v>30</v>
      </c>
      <c r="G5" s="71" t="s">
        <v>562</v>
      </c>
    </row>
    <row r="6" spans="1:7" s="12" customFormat="1" ht="27.75" customHeight="1" x14ac:dyDescent="0.3">
      <c r="A6" s="13" t="s">
        <v>52</v>
      </c>
      <c r="B6" s="8" t="s">
        <v>101</v>
      </c>
      <c r="C6" s="6" t="s">
        <v>70</v>
      </c>
      <c r="D6" s="6" t="s">
        <v>30</v>
      </c>
      <c r="E6" s="7"/>
      <c r="F6" s="6" t="s">
        <v>30</v>
      </c>
      <c r="G6" s="71" t="s">
        <v>424</v>
      </c>
    </row>
    <row r="7" spans="1:7" s="12" customFormat="1" ht="27.75" customHeight="1" x14ac:dyDescent="0.3">
      <c r="A7" s="13" t="s">
        <v>628</v>
      </c>
      <c r="B7" s="8" t="s">
        <v>629</v>
      </c>
      <c r="C7" s="6" t="s">
        <v>70</v>
      </c>
      <c r="D7" s="6" t="s">
        <v>28</v>
      </c>
      <c r="E7" s="70" t="s">
        <v>630</v>
      </c>
      <c r="F7" s="6" t="s">
        <v>28</v>
      </c>
      <c r="G7" s="71" t="s">
        <v>634</v>
      </c>
    </row>
    <row r="8" spans="1:7" s="12" customFormat="1" ht="27.75" customHeight="1" x14ac:dyDescent="0.3">
      <c r="A8" s="13" t="s">
        <v>632</v>
      </c>
      <c r="B8" s="8" t="s">
        <v>629</v>
      </c>
      <c r="C8" s="6" t="s">
        <v>70</v>
      </c>
      <c r="D8" s="6" t="s">
        <v>28</v>
      </c>
      <c r="E8" s="70" t="s">
        <v>630</v>
      </c>
      <c r="F8" s="6" t="s">
        <v>28</v>
      </c>
      <c r="G8" s="71" t="s">
        <v>633</v>
      </c>
    </row>
    <row r="9" spans="1:7" ht="27.75" customHeight="1" x14ac:dyDescent="0.3">
      <c r="A9" s="5" t="s">
        <v>41</v>
      </c>
      <c r="B9" s="6" t="s">
        <v>102</v>
      </c>
      <c r="C9" s="6" t="s">
        <v>70</v>
      </c>
      <c r="D9" s="6" t="s">
        <v>28</v>
      </c>
      <c r="E9" s="6"/>
      <c r="F9" s="6" t="s">
        <v>28</v>
      </c>
      <c r="G9" s="6"/>
    </row>
    <row r="10" spans="1:7" ht="27.75" customHeight="1" x14ac:dyDescent="0.3">
      <c r="A10" s="5" t="s">
        <v>50</v>
      </c>
      <c r="B10" s="6" t="s">
        <v>103</v>
      </c>
      <c r="C10" s="6" t="s">
        <v>70</v>
      </c>
      <c r="D10" s="6" t="s">
        <v>28</v>
      </c>
      <c r="E10" s="6"/>
      <c r="F10" s="53" t="s">
        <v>586</v>
      </c>
      <c r="G10" s="6"/>
    </row>
    <row r="11" spans="1:7" ht="27.75" customHeight="1" x14ac:dyDescent="0.3">
      <c r="A11" s="5" t="s">
        <v>411</v>
      </c>
      <c r="B11" s="6" t="s">
        <v>412</v>
      </c>
      <c r="C11" s="6" t="s">
        <v>70</v>
      </c>
      <c r="D11" s="6" t="s">
        <v>28</v>
      </c>
      <c r="E11" s="6"/>
      <c r="F11" s="6" t="s">
        <v>28</v>
      </c>
      <c r="G11" s="6"/>
    </row>
    <row r="12" spans="1:7" ht="45" customHeight="1" x14ac:dyDescent="0.3">
      <c r="A12" s="5" t="s">
        <v>439</v>
      </c>
      <c r="B12" s="6" t="s">
        <v>438</v>
      </c>
      <c r="C12" s="6" t="s">
        <v>70</v>
      </c>
      <c r="D12" s="6" t="s">
        <v>28</v>
      </c>
      <c r="E12" s="70" t="s">
        <v>631</v>
      </c>
      <c r="F12" s="6" t="s">
        <v>28</v>
      </c>
      <c r="G12" s="18" t="s">
        <v>440</v>
      </c>
    </row>
    <row r="13" spans="1:7" ht="45" customHeight="1" x14ac:dyDescent="0.3">
      <c r="A13" s="5" t="s">
        <v>443</v>
      </c>
      <c r="B13" s="6" t="s">
        <v>444</v>
      </c>
      <c r="C13" s="6" t="s">
        <v>70</v>
      </c>
      <c r="D13" s="6" t="s">
        <v>28</v>
      </c>
      <c r="E13" s="14">
        <v>43294</v>
      </c>
      <c r="F13" s="6" t="s">
        <v>28</v>
      </c>
      <c r="G13" s="18" t="s">
        <v>445</v>
      </c>
    </row>
    <row r="14" spans="1:7" ht="45" customHeight="1" x14ac:dyDescent="0.3">
      <c r="A14" s="5" t="s">
        <v>480</v>
      </c>
      <c r="B14" s="6" t="s">
        <v>481</v>
      </c>
      <c r="C14" s="6" t="s">
        <v>70</v>
      </c>
      <c r="D14" s="6" t="s">
        <v>28</v>
      </c>
      <c r="E14" s="6"/>
      <c r="F14" s="53" t="s">
        <v>586</v>
      </c>
      <c r="G14" s="6"/>
    </row>
    <row r="15" spans="1:7" ht="45" customHeight="1" x14ac:dyDescent="0.3">
      <c r="A15" s="5" t="s">
        <v>542</v>
      </c>
      <c r="B15" s="6" t="s">
        <v>537</v>
      </c>
      <c r="C15" s="6" t="s">
        <v>70</v>
      </c>
      <c r="D15" s="6" t="s">
        <v>28</v>
      </c>
      <c r="E15" s="14">
        <v>43567</v>
      </c>
      <c r="F15" s="6" t="s">
        <v>28</v>
      </c>
      <c r="G15" s="18" t="s">
        <v>538</v>
      </c>
    </row>
    <row r="16" spans="1:7" ht="45" customHeight="1" x14ac:dyDescent="0.3">
      <c r="A16" s="5" t="s">
        <v>540</v>
      </c>
      <c r="B16" s="6" t="s">
        <v>541</v>
      </c>
      <c r="C16" s="6" t="s">
        <v>70</v>
      </c>
      <c r="D16" s="6" t="s">
        <v>28</v>
      </c>
      <c r="E16" s="14">
        <v>43567</v>
      </c>
      <c r="F16" s="6" t="s">
        <v>36</v>
      </c>
      <c r="G16" s="18" t="s">
        <v>539</v>
      </c>
    </row>
    <row r="17" spans="1:7" ht="27.75" customHeight="1" x14ac:dyDescent="0.3">
      <c r="A17" s="5" t="s">
        <v>104</v>
      </c>
      <c r="B17" s="6" t="s">
        <v>105</v>
      </c>
      <c r="C17" s="6" t="s">
        <v>70</v>
      </c>
      <c r="D17" s="6" t="s">
        <v>28</v>
      </c>
      <c r="E17" s="6"/>
      <c r="F17" s="6" t="s">
        <v>30</v>
      </c>
      <c r="G17" s="6" t="s">
        <v>125</v>
      </c>
    </row>
    <row r="18" spans="1:7" ht="27.75" customHeight="1" x14ac:dyDescent="0.3">
      <c r="A18" s="5" t="s">
        <v>635</v>
      </c>
      <c r="B18" s="6" t="s">
        <v>636</v>
      </c>
      <c r="C18" s="6" t="s">
        <v>70</v>
      </c>
      <c r="D18" s="6" t="s">
        <v>28</v>
      </c>
      <c r="E18" s="70" t="s">
        <v>627</v>
      </c>
      <c r="F18" s="6" t="s">
        <v>30</v>
      </c>
      <c r="G18" s="18" t="s">
        <v>638</v>
      </c>
    </row>
    <row r="19" spans="1:7" ht="27.75" customHeight="1" x14ac:dyDescent="0.3">
      <c r="A19" s="5" t="s">
        <v>639</v>
      </c>
      <c r="B19" s="6" t="s">
        <v>640</v>
      </c>
      <c r="C19" s="6" t="s">
        <v>70</v>
      </c>
      <c r="D19" s="6" t="s">
        <v>28</v>
      </c>
      <c r="E19" s="70" t="s">
        <v>627</v>
      </c>
      <c r="F19" s="6" t="s">
        <v>28</v>
      </c>
      <c r="G19" s="18" t="s">
        <v>641</v>
      </c>
    </row>
    <row r="20" spans="1:7" ht="27.75" customHeight="1" x14ac:dyDescent="0.3">
      <c r="A20" s="5" t="s">
        <v>119</v>
      </c>
      <c r="B20" s="6" t="s">
        <v>120</v>
      </c>
      <c r="C20" s="6" t="s">
        <v>70</v>
      </c>
      <c r="D20" s="6" t="s">
        <v>28</v>
      </c>
      <c r="E20" s="70" t="s">
        <v>637</v>
      </c>
      <c r="F20" s="53" t="s">
        <v>560</v>
      </c>
      <c r="G20" s="6"/>
    </row>
    <row r="21" spans="1:7" ht="27.75" customHeight="1" x14ac:dyDescent="0.3">
      <c r="A21" s="5" t="s">
        <v>415</v>
      </c>
      <c r="B21" s="6" t="s">
        <v>31</v>
      </c>
      <c r="C21" s="6" t="s">
        <v>70</v>
      </c>
      <c r="D21" s="6" t="s">
        <v>30</v>
      </c>
      <c r="E21" s="6"/>
      <c r="F21" s="6" t="s">
        <v>30</v>
      </c>
      <c r="G21" s="6"/>
    </row>
    <row r="22" spans="1:7" ht="27.75" customHeight="1" x14ac:dyDescent="0.3">
      <c r="A22" s="5" t="s">
        <v>122</v>
      </c>
      <c r="B22" s="6" t="s">
        <v>123</v>
      </c>
      <c r="C22" s="6" t="s">
        <v>70</v>
      </c>
      <c r="D22" s="6" t="s">
        <v>30</v>
      </c>
      <c r="E22" s="6"/>
      <c r="F22" s="6" t="s">
        <v>30</v>
      </c>
      <c r="G22" s="9" t="s">
        <v>124</v>
      </c>
    </row>
    <row r="23" spans="1:7" ht="27.75" customHeight="1" x14ac:dyDescent="0.3">
      <c r="A23" s="5"/>
      <c r="B23" s="6"/>
      <c r="C23" s="6"/>
      <c r="D23" s="6"/>
      <c r="E23" s="6"/>
      <c r="F23" s="6"/>
      <c r="G23" s="6"/>
    </row>
    <row r="24" spans="1:7" ht="12" customHeight="1" x14ac:dyDescent="0.3">
      <c r="A24" s="10"/>
      <c r="B24" s="11"/>
      <c r="C24" s="11"/>
      <c r="D24" s="11"/>
      <c r="E24" s="11"/>
      <c r="F24" s="11"/>
      <c r="G24" s="11"/>
    </row>
    <row r="25" spans="1:7" s="2" customFormat="1" ht="21" customHeight="1" x14ac:dyDescent="0.3">
      <c r="A25" s="17" t="s">
        <v>79</v>
      </c>
      <c r="B25" s="16"/>
      <c r="C25" s="16"/>
      <c r="D25" s="16"/>
      <c r="E25" s="16"/>
      <c r="F25" s="16"/>
      <c r="G25" s="16"/>
    </row>
    <row r="26" spans="1:7" ht="27.75" customHeight="1" x14ac:dyDescent="0.3">
      <c r="A26" s="5" t="s">
        <v>413</v>
      </c>
      <c r="B26" s="6" t="s">
        <v>414</v>
      </c>
      <c r="C26" s="6" t="s">
        <v>74</v>
      </c>
      <c r="D26" s="6" t="s">
        <v>28</v>
      </c>
      <c r="E26" s="14">
        <v>43307</v>
      </c>
      <c r="F26" s="6" t="s">
        <v>28</v>
      </c>
      <c r="G26" s="18" t="s">
        <v>442</v>
      </c>
    </row>
    <row r="27" spans="1:7" ht="27.75" customHeight="1" x14ac:dyDescent="0.3">
      <c r="A27" s="5" t="s">
        <v>42</v>
      </c>
      <c r="B27" s="6" t="s">
        <v>106</v>
      </c>
      <c r="C27" s="6" t="s">
        <v>74</v>
      </c>
      <c r="D27" s="6" t="s">
        <v>28</v>
      </c>
      <c r="E27" s="6"/>
      <c r="F27" s="6" t="s">
        <v>28</v>
      </c>
      <c r="G27" s="6"/>
    </row>
    <row r="28" spans="1:7" ht="27.75" customHeight="1" x14ac:dyDescent="0.3">
      <c r="A28" s="5"/>
      <c r="B28" s="6"/>
      <c r="C28" s="6"/>
      <c r="D28" s="6"/>
      <c r="E28" s="6"/>
      <c r="F28" s="6"/>
      <c r="G28" s="18"/>
    </row>
    <row r="29" spans="1:7" ht="12" customHeight="1" x14ac:dyDescent="0.3">
      <c r="A29" s="10"/>
      <c r="B29" s="11"/>
      <c r="C29" s="11"/>
      <c r="D29" s="11"/>
      <c r="E29" s="11"/>
      <c r="F29" s="11"/>
      <c r="G29" s="11"/>
    </row>
    <row r="30" spans="1:7" s="2" customFormat="1" ht="21" customHeight="1" x14ac:dyDescent="0.3">
      <c r="A30" s="17" t="s">
        <v>80</v>
      </c>
      <c r="B30" s="16"/>
      <c r="C30" s="16"/>
      <c r="D30" s="16"/>
      <c r="E30" s="16"/>
      <c r="F30" s="16"/>
      <c r="G30" s="16"/>
    </row>
    <row r="31" spans="1:7" ht="27.75" customHeight="1" x14ac:dyDescent="0.3">
      <c r="A31" s="5" t="s">
        <v>648</v>
      </c>
      <c r="B31" s="6" t="s">
        <v>649</v>
      </c>
      <c r="C31" s="6" t="s">
        <v>71</v>
      </c>
      <c r="D31" s="6" t="s">
        <v>28</v>
      </c>
      <c r="E31" s="14">
        <v>45505</v>
      </c>
      <c r="F31" s="6" t="s">
        <v>28</v>
      </c>
      <c r="G31" s="6" t="s">
        <v>653</v>
      </c>
    </row>
    <row r="32" spans="1:7" ht="27.75" customHeight="1" x14ac:dyDescent="0.3">
      <c r="A32" s="5" t="s">
        <v>650</v>
      </c>
      <c r="B32" s="6" t="s">
        <v>651</v>
      </c>
      <c r="C32" s="6" t="s">
        <v>71</v>
      </c>
      <c r="D32" s="6" t="s">
        <v>28</v>
      </c>
      <c r="E32" s="14">
        <v>45506</v>
      </c>
      <c r="F32" s="6" t="s">
        <v>30</v>
      </c>
      <c r="G32" s="18" t="s">
        <v>652</v>
      </c>
    </row>
    <row r="33" spans="1:7" ht="27.75" customHeight="1" x14ac:dyDescent="0.3">
      <c r="A33" s="5" t="s">
        <v>654</v>
      </c>
      <c r="B33" s="6" t="s">
        <v>109</v>
      </c>
      <c r="C33" s="6" t="s">
        <v>71</v>
      </c>
      <c r="D33" s="6" t="s">
        <v>28</v>
      </c>
      <c r="E33" s="70" t="s">
        <v>557</v>
      </c>
      <c r="F33" s="6" t="s">
        <v>28</v>
      </c>
      <c r="G33" s="18" t="s">
        <v>655</v>
      </c>
    </row>
    <row r="34" spans="1:7" ht="27.75" customHeight="1" x14ac:dyDescent="0.3">
      <c r="A34" s="5" t="s">
        <v>555</v>
      </c>
      <c r="B34" s="6" t="s">
        <v>556</v>
      </c>
      <c r="C34" s="6" t="s">
        <v>71</v>
      </c>
      <c r="D34" s="6" t="s">
        <v>28</v>
      </c>
      <c r="E34" s="70" t="s">
        <v>557</v>
      </c>
      <c r="F34" s="6" t="s">
        <v>28</v>
      </c>
      <c r="G34" s="18" t="s">
        <v>558</v>
      </c>
    </row>
    <row r="35" spans="1:7" ht="27.75" customHeight="1" x14ac:dyDescent="0.3">
      <c r="A35" s="5" t="s">
        <v>565</v>
      </c>
      <c r="B35" s="6" t="s">
        <v>566</v>
      </c>
      <c r="C35" s="6" t="s">
        <v>71</v>
      </c>
      <c r="D35" s="6" t="s">
        <v>28</v>
      </c>
      <c r="E35" s="70" t="s">
        <v>557</v>
      </c>
      <c r="F35" s="6" t="s">
        <v>28</v>
      </c>
      <c r="G35" s="18" t="s">
        <v>567</v>
      </c>
    </row>
    <row r="36" spans="1:7" ht="27.75" customHeight="1" x14ac:dyDescent="0.3">
      <c r="A36" s="5" t="s">
        <v>450</v>
      </c>
      <c r="B36" s="6" t="s">
        <v>451</v>
      </c>
      <c r="C36" s="6" t="s">
        <v>71</v>
      </c>
      <c r="D36" s="6" t="s">
        <v>28</v>
      </c>
      <c r="E36" s="14">
        <v>43314</v>
      </c>
      <c r="F36" s="6" t="s">
        <v>28</v>
      </c>
      <c r="G36" s="6" t="s">
        <v>452</v>
      </c>
    </row>
    <row r="37" spans="1:7" ht="27.75" customHeight="1" x14ac:dyDescent="0.3">
      <c r="A37" s="5" t="s">
        <v>453</v>
      </c>
      <c r="B37" s="6" t="s">
        <v>455</v>
      </c>
      <c r="C37" s="6" t="s">
        <v>71</v>
      </c>
      <c r="D37" s="6" t="s">
        <v>28</v>
      </c>
      <c r="E37" s="14">
        <v>43315</v>
      </c>
      <c r="F37" s="6" t="s">
        <v>28</v>
      </c>
      <c r="G37" s="18" t="s">
        <v>454</v>
      </c>
    </row>
    <row r="38" spans="1:7" ht="27.75" customHeight="1" x14ac:dyDescent="0.3">
      <c r="A38" s="5" t="s">
        <v>456</v>
      </c>
      <c r="B38" s="6" t="s">
        <v>455</v>
      </c>
      <c r="C38" s="6" t="s">
        <v>71</v>
      </c>
      <c r="D38" s="6" t="s">
        <v>28</v>
      </c>
      <c r="E38" s="14">
        <v>43315</v>
      </c>
      <c r="F38" s="53" t="s">
        <v>560</v>
      </c>
      <c r="G38" s="18" t="s">
        <v>457</v>
      </c>
    </row>
    <row r="39" spans="1:7" ht="27.75" customHeight="1" x14ac:dyDescent="0.3">
      <c r="A39" s="5" t="s">
        <v>88</v>
      </c>
      <c r="B39" s="6" t="s">
        <v>107</v>
      </c>
      <c r="C39" s="6" t="s">
        <v>71</v>
      </c>
      <c r="D39" s="6" t="s">
        <v>28</v>
      </c>
      <c r="E39" s="14">
        <v>42951</v>
      </c>
      <c r="F39" s="6" t="s">
        <v>28</v>
      </c>
      <c r="G39" s="18" t="s">
        <v>90</v>
      </c>
    </row>
    <row r="40" spans="1:7" ht="27.75" customHeight="1" x14ac:dyDescent="0.3">
      <c r="A40" s="5" t="s">
        <v>87</v>
      </c>
      <c r="B40" s="6" t="s">
        <v>107</v>
      </c>
      <c r="C40" s="6" t="s">
        <v>71</v>
      </c>
      <c r="D40" s="6" t="s">
        <v>28</v>
      </c>
      <c r="E40" s="14">
        <v>42951</v>
      </c>
      <c r="F40" s="6" t="s">
        <v>28</v>
      </c>
      <c r="G40" s="18" t="s">
        <v>89</v>
      </c>
    </row>
    <row r="41" spans="1:7" ht="27.75" customHeight="1" x14ac:dyDescent="0.3">
      <c r="A41" s="5" t="s">
        <v>45</v>
      </c>
      <c r="B41" s="6" t="s">
        <v>109</v>
      </c>
      <c r="C41" s="6" t="s">
        <v>71</v>
      </c>
      <c r="D41" s="6" t="s">
        <v>28</v>
      </c>
      <c r="E41" s="6"/>
      <c r="F41" s="6" t="s">
        <v>28</v>
      </c>
      <c r="G41" s="6"/>
    </row>
    <row r="42" spans="1:7" ht="27.75" customHeight="1" x14ac:dyDescent="0.3">
      <c r="A42" s="5" t="s">
        <v>46</v>
      </c>
      <c r="B42" s="6" t="s">
        <v>107</v>
      </c>
      <c r="C42" s="6" t="s">
        <v>71</v>
      </c>
      <c r="D42" s="6" t="s">
        <v>28</v>
      </c>
      <c r="E42" s="6"/>
      <c r="F42" s="6" t="s">
        <v>28</v>
      </c>
      <c r="G42" s="6"/>
    </row>
    <row r="43" spans="1:7" ht="27.75" customHeight="1" x14ac:dyDescent="0.3">
      <c r="A43" s="5" t="s">
        <v>44</v>
      </c>
      <c r="B43" s="6" t="s">
        <v>107</v>
      </c>
      <c r="C43" s="6" t="s">
        <v>71</v>
      </c>
      <c r="D43" s="6" t="s">
        <v>28</v>
      </c>
      <c r="E43" s="6"/>
      <c r="F43" s="6" t="s">
        <v>28</v>
      </c>
      <c r="G43" s="6"/>
    </row>
    <row r="44" spans="1:7" ht="27.75" customHeight="1" x14ac:dyDescent="0.3">
      <c r="A44" s="5" t="s">
        <v>43</v>
      </c>
      <c r="B44" s="6" t="s">
        <v>107</v>
      </c>
      <c r="C44" s="6" t="s">
        <v>71</v>
      </c>
      <c r="D44" s="6" t="s">
        <v>28</v>
      </c>
      <c r="E44" s="14"/>
      <c r="F44" s="6" t="s">
        <v>28</v>
      </c>
      <c r="G44" s="6"/>
    </row>
    <row r="45" spans="1:7" ht="27.75" customHeight="1" x14ac:dyDescent="0.3">
      <c r="A45" s="5" t="s">
        <v>38</v>
      </c>
      <c r="B45" s="6" t="s">
        <v>108</v>
      </c>
      <c r="C45" s="6" t="s">
        <v>71</v>
      </c>
      <c r="D45" s="6" t="s">
        <v>28</v>
      </c>
      <c r="E45" s="6"/>
      <c r="F45" s="6" t="s">
        <v>28</v>
      </c>
      <c r="G45" s="6"/>
    </row>
    <row r="46" spans="1:7" ht="27.75" customHeight="1" x14ac:dyDescent="0.3">
      <c r="A46" s="5" t="s">
        <v>416</v>
      </c>
      <c r="B46" s="6" t="s">
        <v>107</v>
      </c>
      <c r="C46" s="6" t="s">
        <v>71</v>
      </c>
      <c r="D46" s="6" t="s">
        <v>30</v>
      </c>
      <c r="E46" s="6"/>
      <c r="F46" s="6" t="s">
        <v>30</v>
      </c>
      <c r="G46" s="6" t="s">
        <v>417</v>
      </c>
    </row>
    <row r="47" spans="1:7" ht="27.75" customHeight="1" x14ac:dyDescent="0.3">
      <c r="A47" s="5" t="s">
        <v>418</v>
      </c>
      <c r="B47" s="6" t="s">
        <v>107</v>
      </c>
      <c r="C47" s="6" t="s">
        <v>71</v>
      </c>
      <c r="D47" s="6" t="s">
        <v>30</v>
      </c>
      <c r="E47" s="6"/>
      <c r="F47" s="6" t="s">
        <v>30</v>
      </c>
      <c r="G47" s="6"/>
    </row>
    <row r="48" spans="1:7" ht="27.75" customHeight="1" x14ac:dyDescent="0.3">
      <c r="A48" s="5" t="s">
        <v>419</v>
      </c>
      <c r="B48" s="6" t="s">
        <v>107</v>
      </c>
      <c r="C48" s="6" t="s">
        <v>71</v>
      </c>
      <c r="D48" s="6" t="s">
        <v>30</v>
      </c>
      <c r="E48" s="6"/>
      <c r="F48" s="6" t="s">
        <v>30</v>
      </c>
      <c r="G48" s="6"/>
    </row>
    <row r="49" spans="1:7" ht="27.75" customHeight="1" x14ac:dyDescent="0.3">
      <c r="A49" s="5" t="s">
        <v>421</v>
      </c>
      <c r="B49" s="6" t="s">
        <v>420</v>
      </c>
      <c r="C49" s="6" t="s">
        <v>71</v>
      </c>
      <c r="D49" s="6" t="s">
        <v>30</v>
      </c>
      <c r="E49" s="6"/>
      <c r="F49" s="6" t="s">
        <v>30</v>
      </c>
      <c r="G49" s="6"/>
    </row>
    <row r="50" spans="1:7" ht="27.75" customHeight="1" x14ac:dyDescent="0.3">
      <c r="A50" s="5" t="s">
        <v>448</v>
      </c>
      <c r="B50" s="6" t="s">
        <v>107</v>
      </c>
      <c r="C50" s="6" t="s">
        <v>71</v>
      </c>
      <c r="D50" s="6" t="s">
        <v>30</v>
      </c>
      <c r="E50" s="6"/>
      <c r="F50" s="6" t="s">
        <v>30</v>
      </c>
      <c r="G50" s="6" t="s">
        <v>449</v>
      </c>
    </row>
    <row r="51" spans="1:7" ht="27.75" customHeight="1" x14ac:dyDescent="0.3">
      <c r="A51" s="5"/>
      <c r="B51" s="6"/>
      <c r="C51" s="6"/>
      <c r="D51" s="6"/>
      <c r="E51" s="6"/>
      <c r="F51" s="6"/>
      <c r="G51" s="6"/>
    </row>
    <row r="52" spans="1:7" ht="12" customHeight="1" x14ac:dyDescent="0.3">
      <c r="A52" s="10"/>
      <c r="B52" s="11"/>
      <c r="C52" s="11"/>
      <c r="D52" s="11"/>
      <c r="E52" s="11"/>
      <c r="F52" s="11"/>
      <c r="G52" s="11"/>
    </row>
    <row r="53" spans="1:7" s="2" customFormat="1" ht="21" customHeight="1" x14ac:dyDescent="0.3">
      <c r="A53" s="17" t="s">
        <v>81</v>
      </c>
      <c r="B53" s="16"/>
      <c r="C53" s="16"/>
      <c r="D53" s="16"/>
      <c r="E53" s="16"/>
      <c r="F53" s="16"/>
      <c r="G53" s="16"/>
    </row>
    <row r="54" spans="1:7" ht="27.75" customHeight="1" x14ac:dyDescent="0.3">
      <c r="A54" s="5" t="s">
        <v>55</v>
      </c>
      <c r="B54" s="8" t="s">
        <v>110</v>
      </c>
      <c r="C54" s="8" t="s">
        <v>62</v>
      </c>
      <c r="D54" s="6" t="s">
        <v>28</v>
      </c>
      <c r="E54" s="14">
        <v>42797</v>
      </c>
      <c r="F54" s="6" t="s">
        <v>28</v>
      </c>
      <c r="G54" s="6" t="s">
        <v>64</v>
      </c>
    </row>
    <row r="55" spans="1:7" ht="27.75" customHeight="1" x14ac:dyDescent="0.3">
      <c r="A55" s="5" t="s">
        <v>59</v>
      </c>
      <c r="B55" s="8" t="s">
        <v>111</v>
      </c>
      <c r="C55" s="8" t="s">
        <v>62</v>
      </c>
      <c r="D55" s="6" t="s">
        <v>28</v>
      </c>
      <c r="E55" s="14">
        <v>42797</v>
      </c>
      <c r="F55" s="6" t="s">
        <v>28</v>
      </c>
      <c r="G55" s="6" t="s">
        <v>66</v>
      </c>
    </row>
    <row r="56" spans="1:7" ht="27.75" customHeight="1" x14ac:dyDescent="0.3">
      <c r="A56" s="5" t="s">
        <v>61</v>
      </c>
      <c r="B56" s="8" t="s">
        <v>112</v>
      </c>
      <c r="C56" s="8" t="s">
        <v>62</v>
      </c>
      <c r="D56" s="6" t="s">
        <v>28</v>
      </c>
      <c r="E56" s="14">
        <v>42798</v>
      </c>
      <c r="F56" s="6" t="s">
        <v>28</v>
      </c>
      <c r="G56" s="6" t="s">
        <v>65</v>
      </c>
    </row>
    <row r="57" spans="1:7" ht="27.75" customHeight="1" x14ac:dyDescent="0.3">
      <c r="A57" s="5" t="s">
        <v>60</v>
      </c>
      <c r="B57" s="8" t="s">
        <v>113</v>
      </c>
      <c r="C57" s="8" t="s">
        <v>62</v>
      </c>
      <c r="D57" s="6" t="s">
        <v>28</v>
      </c>
      <c r="E57" s="14">
        <v>42798</v>
      </c>
      <c r="F57" s="6" t="s">
        <v>28</v>
      </c>
      <c r="G57" s="15" t="s">
        <v>68</v>
      </c>
    </row>
    <row r="58" spans="1:7" ht="27.75" customHeight="1" x14ac:dyDescent="0.3">
      <c r="A58" s="5" t="s">
        <v>56</v>
      </c>
      <c r="B58" s="8" t="s">
        <v>114</v>
      </c>
      <c r="C58" s="8" t="s">
        <v>62</v>
      </c>
      <c r="D58" s="6" t="s">
        <v>28</v>
      </c>
      <c r="E58" s="14">
        <v>42798</v>
      </c>
      <c r="F58" s="6" t="s">
        <v>28</v>
      </c>
      <c r="G58" s="6" t="s">
        <v>67</v>
      </c>
    </row>
    <row r="59" spans="1:7" ht="27.75" customHeight="1" x14ac:dyDescent="0.3">
      <c r="A59" s="5" t="s">
        <v>57</v>
      </c>
      <c r="B59" s="8" t="s">
        <v>115</v>
      </c>
      <c r="C59" s="8" t="s">
        <v>62</v>
      </c>
      <c r="D59" s="6" t="s">
        <v>28</v>
      </c>
      <c r="E59" s="14">
        <v>42799</v>
      </c>
      <c r="F59" s="6" t="s">
        <v>28</v>
      </c>
      <c r="G59" s="6" t="s">
        <v>63</v>
      </c>
    </row>
    <row r="60" spans="1:7" ht="27.75" customHeight="1" x14ac:dyDescent="0.3">
      <c r="A60" s="5" t="s">
        <v>58</v>
      </c>
      <c r="B60" s="8" t="s">
        <v>115</v>
      </c>
      <c r="C60" s="8" t="s">
        <v>62</v>
      </c>
      <c r="D60" s="6" t="s">
        <v>28</v>
      </c>
      <c r="E60" s="14">
        <v>42799</v>
      </c>
      <c r="F60" s="6" t="s">
        <v>28</v>
      </c>
      <c r="G60" s="18" t="s">
        <v>85</v>
      </c>
    </row>
    <row r="61" spans="1:7" ht="27.75" customHeight="1" x14ac:dyDescent="0.3">
      <c r="A61" s="5"/>
      <c r="B61" s="8"/>
      <c r="C61" s="8"/>
      <c r="D61" s="6"/>
      <c r="E61" s="14"/>
      <c r="F61" s="6"/>
      <c r="G61" s="6"/>
    </row>
    <row r="62" spans="1:7" ht="12" customHeight="1" x14ac:dyDescent="0.3">
      <c r="A62" s="10"/>
      <c r="B62" s="11"/>
      <c r="C62" s="11"/>
      <c r="D62" s="11"/>
      <c r="E62" s="11"/>
      <c r="F62" s="11"/>
      <c r="G62" s="11"/>
    </row>
    <row r="63" spans="1:7" s="2" customFormat="1" ht="21" customHeight="1" x14ac:dyDescent="0.3">
      <c r="A63" s="17" t="s">
        <v>82</v>
      </c>
      <c r="B63" s="16"/>
      <c r="C63" s="16"/>
      <c r="D63" s="16"/>
      <c r="E63" s="16"/>
      <c r="F63" s="16"/>
      <c r="G63" s="16"/>
    </row>
    <row r="64" spans="1:7" s="2" customFormat="1" ht="27.75" customHeight="1" x14ac:dyDescent="0.3">
      <c r="A64" s="5" t="s">
        <v>559</v>
      </c>
      <c r="B64" s="72" t="s">
        <v>563</v>
      </c>
      <c r="C64" s="72" t="s">
        <v>72</v>
      </c>
      <c r="D64" s="6" t="s">
        <v>28</v>
      </c>
      <c r="E64" s="70" t="s">
        <v>557</v>
      </c>
      <c r="F64" s="53" t="s">
        <v>560</v>
      </c>
      <c r="G64" s="73" t="s">
        <v>564</v>
      </c>
    </row>
    <row r="65" spans="1:7" ht="27.75" customHeight="1" x14ac:dyDescent="0.3">
      <c r="A65" s="5" t="s">
        <v>91</v>
      </c>
      <c r="B65" s="8" t="s">
        <v>116</v>
      </c>
      <c r="C65" s="8" t="s">
        <v>72</v>
      </c>
      <c r="D65" s="6" t="s">
        <v>28</v>
      </c>
      <c r="E65" s="14">
        <v>42950</v>
      </c>
      <c r="F65" s="6" t="s">
        <v>28</v>
      </c>
      <c r="G65" s="18" t="s">
        <v>92</v>
      </c>
    </row>
    <row r="66" spans="1:7" ht="27.75" customHeight="1" x14ac:dyDescent="0.3">
      <c r="A66" s="5" t="s">
        <v>422</v>
      </c>
      <c r="B66" s="8" t="s">
        <v>423</v>
      </c>
      <c r="C66" s="8" t="s">
        <v>72</v>
      </c>
      <c r="D66" s="6" t="s">
        <v>28</v>
      </c>
      <c r="E66" s="14">
        <v>43314</v>
      </c>
      <c r="F66" s="53" t="s">
        <v>560</v>
      </c>
      <c r="G66" s="18" t="s">
        <v>458</v>
      </c>
    </row>
    <row r="67" spans="1:7" ht="27.75" customHeight="1" x14ac:dyDescent="0.3">
      <c r="A67" s="54" t="s">
        <v>459</v>
      </c>
      <c r="B67" s="8" t="s">
        <v>423</v>
      </c>
      <c r="C67" s="8" t="s">
        <v>72</v>
      </c>
      <c r="D67" s="6" t="s">
        <v>28</v>
      </c>
      <c r="E67" s="14">
        <v>43314</v>
      </c>
      <c r="F67" s="53" t="s">
        <v>28</v>
      </c>
      <c r="G67" s="18" t="s">
        <v>460</v>
      </c>
    </row>
    <row r="68" spans="1:7" ht="27.75" customHeight="1" x14ac:dyDescent="0.3">
      <c r="A68" s="5" t="s">
        <v>479</v>
      </c>
      <c r="B68" s="8" t="s">
        <v>489</v>
      </c>
      <c r="C68" s="8" t="s">
        <v>72</v>
      </c>
      <c r="D68" s="6" t="s">
        <v>28</v>
      </c>
      <c r="E68" s="55"/>
      <c r="F68" s="6" t="s">
        <v>28</v>
      </c>
      <c r="G68" s="18" t="s">
        <v>490</v>
      </c>
    </row>
    <row r="69" spans="1:7" ht="27.75" customHeight="1" x14ac:dyDescent="0.3">
      <c r="A69" s="5" t="s">
        <v>488</v>
      </c>
      <c r="B69" s="8" t="s">
        <v>487</v>
      </c>
      <c r="C69" s="8" t="s">
        <v>72</v>
      </c>
      <c r="D69" s="6" t="s">
        <v>28</v>
      </c>
      <c r="E69" s="55"/>
      <c r="F69" s="6" t="s">
        <v>28</v>
      </c>
      <c r="G69" s="18" t="s">
        <v>491</v>
      </c>
    </row>
    <row r="70" spans="1:7" ht="27.75" customHeight="1" x14ac:dyDescent="0.3">
      <c r="A70" s="54" t="s">
        <v>485</v>
      </c>
      <c r="B70" s="8" t="s">
        <v>484</v>
      </c>
      <c r="C70" s="8" t="s">
        <v>72</v>
      </c>
      <c r="D70" s="6" t="s">
        <v>28</v>
      </c>
      <c r="E70" s="55"/>
      <c r="F70" s="53" t="s">
        <v>560</v>
      </c>
      <c r="G70" s="18" t="s">
        <v>482</v>
      </c>
    </row>
    <row r="71" spans="1:7" ht="27.75" customHeight="1" x14ac:dyDescent="0.3">
      <c r="A71" s="54" t="s">
        <v>478</v>
      </c>
      <c r="B71" s="8" t="s">
        <v>486</v>
      </c>
      <c r="C71" s="8" t="s">
        <v>72</v>
      </c>
      <c r="D71" s="6" t="s">
        <v>28</v>
      </c>
      <c r="E71" s="55"/>
      <c r="F71" s="6" t="s">
        <v>28</v>
      </c>
      <c r="G71" s="18"/>
    </row>
    <row r="72" spans="1:7" ht="27.75" customHeight="1" x14ac:dyDescent="0.3">
      <c r="A72" s="54" t="s">
        <v>625</v>
      </c>
      <c r="B72" s="8" t="s">
        <v>116</v>
      </c>
      <c r="C72" s="8" t="s">
        <v>72</v>
      </c>
      <c r="D72" s="6" t="s">
        <v>28</v>
      </c>
      <c r="E72" s="70" t="s">
        <v>627</v>
      </c>
      <c r="F72" s="53" t="s">
        <v>560</v>
      </c>
      <c r="G72" s="18" t="s">
        <v>626</v>
      </c>
    </row>
    <row r="73" spans="1:7" ht="12" customHeight="1" x14ac:dyDescent="0.3">
      <c r="A73" s="10"/>
      <c r="B73" s="11"/>
      <c r="C73" s="11"/>
      <c r="D73" s="11"/>
      <c r="E73" s="11"/>
      <c r="F73" s="11"/>
      <c r="G73" s="11"/>
    </row>
    <row r="74" spans="1:7" s="2" customFormat="1" ht="21" customHeight="1" x14ac:dyDescent="0.3">
      <c r="A74" s="17" t="s">
        <v>93</v>
      </c>
      <c r="B74" s="16"/>
      <c r="C74" s="16"/>
      <c r="D74" s="16"/>
      <c r="E74" s="16"/>
      <c r="F74" s="16"/>
      <c r="G74" s="16"/>
    </row>
    <row r="75" spans="1:7" ht="27.75" customHeight="1" x14ac:dyDescent="0.3">
      <c r="A75" s="5" t="s">
        <v>94</v>
      </c>
      <c r="B75" s="8" t="s">
        <v>117</v>
      </c>
      <c r="C75" s="8" t="s">
        <v>98</v>
      </c>
      <c r="D75" s="6" t="s">
        <v>28</v>
      </c>
      <c r="E75" s="14">
        <v>43030</v>
      </c>
      <c r="F75" s="6" t="s">
        <v>28</v>
      </c>
      <c r="G75" s="18" t="s">
        <v>96</v>
      </c>
    </row>
    <row r="76" spans="1:7" ht="27.75" customHeight="1" x14ac:dyDescent="0.3">
      <c r="A76" s="5" t="s">
        <v>95</v>
      </c>
      <c r="B76" s="8" t="s">
        <v>118</v>
      </c>
      <c r="C76" s="8" t="s">
        <v>98</v>
      </c>
      <c r="D76" s="6" t="s">
        <v>28</v>
      </c>
      <c r="E76" s="14">
        <v>43030</v>
      </c>
      <c r="F76" s="6" t="s">
        <v>28</v>
      </c>
      <c r="G76" s="18" t="s">
        <v>97</v>
      </c>
    </row>
    <row r="77" spans="1:7" ht="27.75" customHeight="1" x14ac:dyDescent="0.3">
      <c r="A77" s="5" t="s">
        <v>575</v>
      </c>
      <c r="B77" s="8" t="s">
        <v>579</v>
      </c>
      <c r="C77" s="8" t="s">
        <v>98</v>
      </c>
      <c r="D77" s="6" t="s">
        <v>28</v>
      </c>
      <c r="E77" s="70" t="s">
        <v>581</v>
      </c>
      <c r="F77" s="53" t="s">
        <v>586</v>
      </c>
      <c r="G77" s="18" t="s">
        <v>580</v>
      </c>
    </row>
    <row r="78" spans="1:7" ht="27.75" customHeight="1" x14ac:dyDescent="0.3">
      <c r="A78" s="5" t="s">
        <v>577</v>
      </c>
      <c r="B78" s="8" t="s">
        <v>579</v>
      </c>
      <c r="C78" s="8" t="s">
        <v>98</v>
      </c>
      <c r="D78" s="6" t="s">
        <v>28</v>
      </c>
      <c r="E78" s="70" t="s">
        <v>581</v>
      </c>
      <c r="F78" s="6" t="s">
        <v>28</v>
      </c>
      <c r="G78" s="18" t="s">
        <v>582</v>
      </c>
    </row>
    <row r="79" spans="1:7" ht="27.75" customHeight="1" x14ac:dyDescent="0.3">
      <c r="A79" s="5" t="s">
        <v>578</v>
      </c>
      <c r="B79" s="8" t="s">
        <v>583</v>
      </c>
      <c r="C79" s="8" t="s">
        <v>98</v>
      </c>
      <c r="D79" s="6" t="s">
        <v>28</v>
      </c>
      <c r="E79" s="70" t="s">
        <v>581</v>
      </c>
      <c r="F79" s="6" t="s">
        <v>28</v>
      </c>
      <c r="G79" s="18" t="s">
        <v>584</v>
      </c>
    </row>
    <row r="80" spans="1:7" ht="27.75" customHeight="1" x14ac:dyDescent="0.3">
      <c r="A80" s="5" t="s">
        <v>576</v>
      </c>
      <c r="B80" s="8" t="s">
        <v>579</v>
      </c>
      <c r="C80" s="8" t="s">
        <v>98</v>
      </c>
      <c r="D80" s="6" t="s">
        <v>28</v>
      </c>
      <c r="E80" s="70" t="s">
        <v>581</v>
      </c>
      <c r="F80" s="6" t="s">
        <v>28</v>
      </c>
      <c r="G80" s="18" t="s">
        <v>585</v>
      </c>
    </row>
    <row r="81" spans="1:7" ht="27.75" customHeight="1" x14ac:dyDescent="0.3">
      <c r="A81" s="5"/>
      <c r="B81" s="6"/>
      <c r="C81" s="6"/>
      <c r="D81" s="6"/>
      <c r="E81" s="6"/>
      <c r="F81" s="6"/>
      <c r="G81" s="6"/>
    </row>
    <row r="82" spans="1:7" ht="12" customHeight="1" x14ac:dyDescent="0.3">
      <c r="A82" s="10"/>
      <c r="B82" s="11"/>
      <c r="C82" s="11"/>
      <c r="D82" s="11"/>
      <c r="E82" s="11"/>
      <c r="F82" s="11"/>
      <c r="G82" s="11"/>
    </row>
    <row r="83" spans="1:7" s="2" customFormat="1" ht="21" customHeight="1" x14ac:dyDescent="0.3">
      <c r="A83" s="17" t="s">
        <v>73</v>
      </c>
      <c r="B83" s="16"/>
      <c r="C83" s="16"/>
      <c r="D83" s="16"/>
      <c r="E83" s="16"/>
      <c r="F83" s="16"/>
      <c r="G83" s="16"/>
    </row>
    <row r="84" spans="1:7" ht="27.75" customHeight="1" x14ac:dyDescent="0.3">
      <c r="A84" s="5" t="s">
        <v>39</v>
      </c>
      <c r="B84" s="6" t="s">
        <v>40</v>
      </c>
      <c r="C84" s="6" t="s">
        <v>36</v>
      </c>
      <c r="D84" s="6" t="s">
        <v>28</v>
      </c>
      <c r="E84" s="14">
        <v>42675</v>
      </c>
      <c r="F84" s="6" t="s">
        <v>28</v>
      </c>
      <c r="G84" s="6"/>
    </row>
    <row r="85" spans="1:7" ht="27.75" customHeight="1" x14ac:dyDescent="0.3">
      <c r="A85" s="5"/>
      <c r="B85" s="8"/>
      <c r="C85" s="8"/>
      <c r="D85" s="6"/>
      <c r="E85" s="14"/>
      <c r="F85" s="6"/>
      <c r="G85" s="6"/>
    </row>
    <row r="86" spans="1:7" ht="27.75" customHeight="1" x14ac:dyDescent="0.3">
      <c r="A86" s="5"/>
      <c r="B86" s="8"/>
      <c r="C86" s="8"/>
      <c r="D86" s="6"/>
      <c r="E86" s="14"/>
      <c r="F86" s="6"/>
      <c r="G86" s="6"/>
    </row>
  </sheetData>
  <autoFilter ref="A1:G84" xr:uid="{00000000-0009-0000-0000-000001000000}"/>
  <conditionalFormatting sqref="D3:F24 D31:F52">
    <cfRule type="cellIs" dxfId="11" priority="1" operator="equal">
      <formula>"No"</formula>
    </cfRule>
    <cfRule type="cellIs" dxfId="10" priority="2" operator="equal">
      <formula>"Yes"</formula>
    </cfRule>
  </conditionalFormatting>
  <conditionalFormatting sqref="D26:F29">
    <cfRule type="cellIs" dxfId="9" priority="199" operator="equal">
      <formula>"No"</formula>
    </cfRule>
    <cfRule type="cellIs" dxfId="8" priority="200" operator="equal">
      <formula>"Yes"</formula>
    </cfRule>
  </conditionalFormatting>
  <conditionalFormatting sqref="D54:F62">
    <cfRule type="cellIs" dxfId="7" priority="269" operator="equal">
      <formula>"No"</formula>
    </cfRule>
    <cfRule type="cellIs" dxfId="6" priority="270" operator="equal">
      <formula>"Yes"</formula>
    </cfRule>
  </conditionalFormatting>
  <conditionalFormatting sqref="D64:F73">
    <cfRule type="cellIs" dxfId="5" priority="35" operator="equal">
      <formula>"No"</formula>
    </cfRule>
    <cfRule type="cellIs" dxfId="4" priority="36" operator="equal">
      <formula>"Yes"</formula>
    </cfRule>
  </conditionalFormatting>
  <conditionalFormatting sqref="D75:F82">
    <cfRule type="cellIs" dxfId="3" priority="45" operator="equal">
      <formula>"No"</formula>
    </cfRule>
    <cfRule type="cellIs" dxfId="2" priority="46" operator="equal">
      <formula>"Yes"</formula>
    </cfRule>
  </conditionalFormatting>
  <conditionalFormatting sqref="D84:F86">
    <cfRule type="cellIs" dxfId="1" priority="301" operator="equal">
      <formula>"No"</formula>
    </cfRule>
    <cfRule type="cellIs" dxfId="0" priority="302" operator="equal">
      <formula>"Yes"</formula>
    </cfRule>
  </conditionalFormatting>
  <dataValidations count="1">
    <dataValidation type="list" allowBlank="1" showInputMessage="1" showErrorMessage="1" sqref="D84:D86 D75:D82 D3:D24 D54:D62 D64:D73 D26:D29 D31:D45 D46:D52" xr:uid="{00000000-0002-0000-0100-000000000000}">
      <formula1>"Yes, No, 32 oz, N/A"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33.75" customHeight="1" x14ac:dyDescent="0.3"/>
  <cols>
    <col min="1" max="1" width="1" style="21" customWidth="1"/>
    <col min="2" max="2" width="38.33203125" style="28" customWidth="1"/>
    <col min="3" max="3" width="34" style="21" bestFit="1" customWidth="1"/>
    <col min="4" max="4" width="34.44140625" style="21" bestFit="1" customWidth="1"/>
    <col min="5" max="5" width="10.6640625" style="21" customWidth="1"/>
    <col min="6" max="6" width="13" style="21" customWidth="1"/>
    <col min="7" max="7" width="15.109375" style="21" bestFit="1" customWidth="1"/>
    <col min="8" max="8" width="41.6640625" style="21" customWidth="1"/>
    <col min="9" max="16384" width="9.109375" style="28"/>
  </cols>
  <sheetData>
    <row r="1" spans="1:14" ht="33.75" customHeight="1" x14ac:dyDescent="0.3">
      <c r="B1" s="102"/>
      <c r="C1" s="97" t="s">
        <v>131</v>
      </c>
      <c r="D1" s="97"/>
      <c r="E1" s="20"/>
      <c r="F1" s="21">
        <f>COUNTIF(F4:F513,"Y")</f>
        <v>89</v>
      </c>
      <c r="G1" s="21">
        <f>COUNTIF(G4:G513,"Yes"&amp;"*")</f>
        <v>86</v>
      </c>
    </row>
    <row r="2" spans="1:14" ht="33.75" customHeight="1" x14ac:dyDescent="0.3">
      <c r="B2" s="57" t="s">
        <v>496</v>
      </c>
      <c r="C2" s="56" t="s">
        <v>361</v>
      </c>
      <c r="D2" s="36" t="s">
        <v>362</v>
      </c>
      <c r="E2" s="20"/>
      <c r="H2" s="58" t="s">
        <v>510</v>
      </c>
      <c r="I2" s="59"/>
      <c r="J2" s="59"/>
      <c r="K2" s="59"/>
      <c r="L2" s="59"/>
      <c r="M2" s="59"/>
      <c r="N2" s="59"/>
    </row>
    <row r="3" spans="1:14" ht="33.75" customHeight="1" x14ac:dyDescent="0.3">
      <c r="B3" s="30" t="s">
        <v>264</v>
      </c>
      <c r="C3" s="31" t="s">
        <v>265</v>
      </c>
      <c r="D3" s="31" t="s">
        <v>270</v>
      </c>
      <c r="E3" s="31" t="s">
        <v>266</v>
      </c>
      <c r="F3" s="31" t="s">
        <v>13</v>
      </c>
      <c r="G3" s="32" t="s">
        <v>357</v>
      </c>
      <c r="H3" s="32" t="s">
        <v>363</v>
      </c>
    </row>
    <row r="4" spans="1:14" ht="39" customHeight="1" x14ac:dyDescent="0.3">
      <c r="B4" s="19" t="s">
        <v>132</v>
      </c>
      <c r="C4" s="23" t="s">
        <v>371</v>
      </c>
      <c r="D4" s="22" t="s">
        <v>446</v>
      </c>
      <c r="E4" s="22" t="s">
        <v>269</v>
      </c>
      <c r="F4" s="34" t="s">
        <v>356</v>
      </c>
      <c r="G4" s="34" t="s">
        <v>560</v>
      </c>
      <c r="H4" s="23" t="s">
        <v>463</v>
      </c>
    </row>
    <row r="5" spans="1:14" ht="39" customHeight="1" x14ac:dyDescent="0.3">
      <c r="B5" s="19" t="s">
        <v>133</v>
      </c>
      <c r="C5" s="23" t="s">
        <v>268</v>
      </c>
      <c r="D5" s="23" t="s">
        <v>134</v>
      </c>
      <c r="E5" s="22" t="s">
        <v>269</v>
      </c>
      <c r="F5" s="34" t="s">
        <v>356</v>
      </c>
      <c r="G5" s="34" t="s">
        <v>569</v>
      </c>
      <c r="H5" s="22"/>
    </row>
    <row r="6" spans="1:14" ht="39" customHeight="1" x14ac:dyDescent="0.3">
      <c r="B6" s="19" t="s">
        <v>16</v>
      </c>
      <c r="C6" s="23" t="s">
        <v>372</v>
      </c>
      <c r="D6" s="22" t="s">
        <v>135</v>
      </c>
      <c r="E6" s="22" t="s">
        <v>269</v>
      </c>
      <c r="F6" s="34" t="s">
        <v>356</v>
      </c>
      <c r="G6" s="75" t="s">
        <v>570</v>
      </c>
      <c r="H6" s="22"/>
    </row>
    <row r="7" spans="1:14" ht="39" customHeight="1" x14ac:dyDescent="0.3">
      <c r="B7" s="60" t="s">
        <v>17</v>
      </c>
      <c r="C7" s="61" t="s">
        <v>271</v>
      </c>
      <c r="D7" s="33" t="s">
        <v>136</v>
      </c>
      <c r="E7" s="33" t="s">
        <v>269</v>
      </c>
      <c r="F7" s="33"/>
      <c r="G7" s="33"/>
      <c r="H7" s="33" t="s">
        <v>428</v>
      </c>
    </row>
    <row r="8" spans="1:14" ht="39" customHeight="1" x14ac:dyDescent="0.3">
      <c r="B8" s="19" t="s">
        <v>137</v>
      </c>
      <c r="C8" s="23" t="s">
        <v>273</v>
      </c>
      <c r="D8" s="22" t="s">
        <v>138</v>
      </c>
      <c r="E8" s="22" t="s">
        <v>269</v>
      </c>
      <c r="F8" s="34" t="s">
        <v>356</v>
      </c>
      <c r="G8" s="34" t="s">
        <v>28</v>
      </c>
      <c r="H8" s="22"/>
    </row>
    <row r="9" spans="1:14" ht="39" customHeight="1" x14ac:dyDescent="0.3">
      <c r="B9" s="19" t="s">
        <v>141</v>
      </c>
      <c r="C9" s="23" t="s">
        <v>274</v>
      </c>
      <c r="D9" s="22" t="s">
        <v>142</v>
      </c>
      <c r="E9" s="22" t="s">
        <v>269</v>
      </c>
      <c r="F9" s="34" t="s">
        <v>356</v>
      </c>
      <c r="G9" s="34" t="s">
        <v>28</v>
      </c>
      <c r="H9" s="22"/>
    </row>
    <row r="10" spans="1:14" s="43" customFormat="1" ht="39" customHeight="1" x14ac:dyDescent="0.3">
      <c r="A10" s="42"/>
      <c r="B10" s="38" t="s">
        <v>18</v>
      </c>
      <c r="C10" s="39" t="s">
        <v>373</v>
      </c>
      <c r="D10" s="40" t="s">
        <v>409</v>
      </c>
      <c r="E10" s="22" t="s">
        <v>269</v>
      </c>
      <c r="F10" s="34" t="s">
        <v>356</v>
      </c>
      <c r="G10" s="34" t="s">
        <v>560</v>
      </c>
      <c r="H10" s="39" t="s">
        <v>475</v>
      </c>
    </row>
    <row r="11" spans="1:14" ht="39" customHeight="1" x14ac:dyDescent="0.3">
      <c r="B11" s="38" t="s">
        <v>336</v>
      </c>
      <c r="C11" s="39" t="s">
        <v>343</v>
      </c>
      <c r="D11" s="40" t="s">
        <v>342</v>
      </c>
      <c r="E11" s="40" t="s">
        <v>269</v>
      </c>
      <c r="F11" s="34" t="s">
        <v>356</v>
      </c>
      <c r="G11" s="34" t="s">
        <v>28</v>
      </c>
      <c r="H11" s="22"/>
    </row>
    <row r="12" spans="1:14" ht="39" customHeight="1" x14ac:dyDescent="0.3">
      <c r="B12" s="19" t="s">
        <v>374</v>
      </c>
      <c r="C12" s="23" t="s">
        <v>282</v>
      </c>
      <c r="D12" s="22" t="s">
        <v>163</v>
      </c>
      <c r="E12" s="22" t="s">
        <v>280</v>
      </c>
      <c r="F12" s="34" t="s">
        <v>356</v>
      </c>
      <c r="G12" s="34" t="s">
        <v>28</v>
      </c>
      <c r="H12" s="23" t="s">
        <v>495</v>
      </c>
    </row>
    <row r="13" spans="1:14" ht="39" customHeight="1" x14ac:dyDescent="0.3">
      <c r="B13" s="38" t="s">
        <v>121</v>
      </c>
      <c r="C13" s="39" t="s">
        <v>375</v>
      </c>
      <c r="D13" s="40" t="s">
        <v>344</v>
      </c>
      <c r="E13" s="40" t="s">
        <v>269</v>
      </c>
      <c r="F13" s="34" t="s">
        <v>356</v>
      </c>
      <c r="G13" s="34" t="s">
        <v>28</v>
      </c>
      <c r="H13" s="22"/>
    </row>
    <row r="14" spans="1:14" ht="39" customHeight="1" x14ac:dyDescent="0.3">
      <c r="B14" s="19" t="s">
        <v>145</v>
      </c>
      <c r="C14" s="23" t="s">
        <v>276</v>
      </c>
      <c r="D14" s="22" t="s">
        <v>146</v>
      </c>
      <c r="E14" s="22" t="s">
        <v>269</v>
      </c>
      <c r="F14" s="34" t="s">
        <v>356</v>
      </c>
      <c r="G14" s="34" t="s">
        <v>28</v>
      </c>
      <c r="H14" s="22"/>
    </row>
    <row r="15" spans="1:14" ht="39" customHeight="1" x14ac:dyDescent="0.3">
      <c r="B15" s="19" t="s">
        <v>513</v>
      </c>
      <c r="C15" s="23" t="s">
        <v>514</v>
      </c>
      <c r="D15" s="22" t="s">
        <v>515</v>
      </c>
      <c r="E15" s="22" t="s">
        <v>269</v>
      </c>
      <c r="F15" s="34" t="s">
        <v>356</v>
      </c>
      <c r="G15" s="34" t="s">
        <v>28</v>
      </c>
      <c r="H15" s="23" t="s">
        <v>548</v>
      </c>
    </row>
    <row r="16" spans="1:14" ht="39" customHeight="1" x14ac:dyDescent="0.3">
      <c r="B16" s="19" t="s">
        <v>147</v>
      </c>
      <c r="C16" s="23" t="s">
        <v>277</v>
      </c>
      <c r="D16" s="22" t="s">
        <v>148</v>
      </c>
      <c r="E16" s="22" t="s">
        <v>269</v>
      </c>
      <c r="F16" s="34" t="s">
        <v>356</v>
      </c>
      <c r="G16" s="34" t="s">
        <v>560</v>
      </c>
      <c r="H16" s="22"/>
    </row>
    <row r="17" spans="1:8" ht="39" customHeight="1" x14ac:dyDescent="0.3">
      <c r="B17" s="19" t="s">
        <v>0</v>
      </c>
      <c r="C17" s="23" t="s">
        <v>376</v>
      </c>
      <c r="D17" s="22" t="s">
        <v>149</v>
      </c>
      <c r="E17" s="22" t="s">
        <v>269</v>
      </c>
      <c r="F17" s="34" t="s">
        <v>356</v>
      </c>
      <c r="G17" s="34" t="s">
        <v>28</v>
      </c>
      <c r="H17" s="22"/>
    </row>
    <row r="18" spans="1:8" ht="39" customHeight="1" x14ac:dyDescent="0.3">
      <c r="B18" s="19" t="s">
        <v>155</v>
      </c>
      <c r="C18" s="23" t="s">
        <v>377</v>
      </c>
      <c r="D18" s="22" t="s">
        <v>156</v>
      </c>
      <c r="E18" s="22" t="s">
        <v>269</v>
      </c>
      <c r="F18" s="34" t="s">
        <v>356</v>
      </c>
      <c r="G18" s="34" t="s">
        <v>28</v>
      </c>
      <c r="H18" s="22"/>
    </row>
    <row r="19" spans="1:8" s="43" customFormat="1" ht="39" customHeight="1" x14ac:dyDescent="0.3">
      <c r="A19" s="42"/>
      <c r="B19" s="62" t="s">
        <v>378</v>
      </c>
      <c r="C19" s="63" t="s">
        <v>379</v>
      </c>
      <c r="D19" s="64" t="s">
        <v>408</v>
      </c>
      <c r="E19" s="33" t="s">
        <v>269</v>
      </c>
      <c r="F19" s="33"/>
      <c r="G19" s="64"/>
      <c r="H19" s="63" t="s">
        <v>447</v>
      </c>
    </row>
    <row r="20" spans="1:8" ht="39" customHeight="1" x14ac:dyDescent="0.3">
      <c r="B20" s="19" t="s">
        <v>1</v>
      </c>
      <c r="C20" s="23" t="s">
        <v>279</v>
      </c>
      <c r="D20" s="22" t="s">
        <v>157</v>
      </c>
      <c r="E20" s="22" t="s">
        <v>269</v>
      </c>
      <c r="F20" s="34" t="s">
        <v>356</v>
      </c>
      <c r="G20" s="34" t="s">
        <v>28</v>
      </c>
      <c r="H20" s="23" t="s">
        <v>427</v>
      </c>
    </row>
    <row r="21" spans="1:8" ht="39" customHeight="1" x14ac:dyDescent="0.3">
      <c r="B21" s="19" t="s">
        <v>158</v>
      </c>
      <c r="C21" s="23" t="s">
        <v>380</v>
      </c>
      <c r="D21" s="22" t="s">
        <v>159</v>
      </c>
      <c r="E21" s="22" t="s">
        <v>280</v>
      </c>
      <c r="F21" s="34" t="s">
        <v>356</v>
      </c>
      <c r="G21" s="75" t="s">
        <v>570</v>
      </c>
      <c r="H21" s="22"/>
    </row>
    <row r="22" spans="1:8" ht="39" customHeight="1" x14ac:dyDescent="0.3">
      <c r="A22" s="42"/>
      <c r="B22" s="38" t="s">
        <v>29</v>
      </c>
      <c r="C22" s="39" t="s">
        <v>381</v>
      </c>
      <c r="D22" s="22" t="s">
        <v>160</v>
      </c>
      <c r="E22" s="22" t="s">
        <v>269</v>
      </c>
      <c r="F22" s="34" t="s">
        <v>356</v>
      </c>
      <c r="G22" s="34" t="s">
        <v>28</v>
      </c>
      <c r="H22" s="47" t="s">
        <v>425</v>
      </c>
    </row>
    <row r="23" spans="1:8" ht="39" customHeight="1" x14ac:dyDescent="0.3">
      <c r="B23" s="85" t="s">
        <v>430</v>
      </c>
      <c r="C23" s="39" t="s">
        <v>281</v>
      </c>
      <c r="D23" s="22" t="s">
        <v>407</v>
      </c>
      <c r="E23" s="22" t="s">
        <v>269</v>
      </c>
      <c r="F23" s="34" t="s">
        <v>356</v>
      </c>
      <c r="G23" s="69" t="s">
        <v>30</v>
      </c>
      <c r="H23" s="39" t="s">
        <v>553</v>
      </c>
    </row>
    <row r="24" spans="1:8" ht="39" customHeight="1" x14ac:dyDescent="0.3">
      <c r="B24" s="19" t="s">
        <v>283</v>
      </c>
      <c r="C24" s="23" t="s">
        <v>284</v>
      </c>
      <c r="D24" s="22" t="s">
        <v>164</v>
      </c>
      <c r="E24" s="22" t="s">
        <v>280</v>
      </c>
      <c r="F24" s="34" t="s">
        <v>356</v>
      </c>
      <c r="G24" s="34" t="s">
        <v>28</v>
      </c>
      <c r="H24" s="23" t="s">
        <v>464</v>
      </c>
    </row>
    <row r="25" spans="1:8" ht="39" customHeight="1" x14ac:dyDescent="0.3">
      <c r="B25" s="86" t="s">
        <v>500</v>
      </c>
      <c r="C25" s="51" t="s">
        <v>501</v>
      </c>
      <c r="D25" s="52" t="s">
        <v>165</v>
      </c>
      <c r="E25" s="52" t="s">
        <v>269</v>
      </c>
      <c r="F25" s="52"/>
      <c r="G25" s="52"/>
      <c r="H25" s="87" t="s">
        <v>642</v>
      </c>
    </row>
    <row r="26" spans="1:8" s="43" customFormat="1" ht="39" customHeight="1" x14ac:dyDescent="0.3">
      <c r="A26" s="42"/>
      <c r="B26" s="19" t="s">
        <v>166</v>
      </c>
      <c r="C26" s="23" t="s">
        <v>382</v>
      </c>
      <c r="D26" s="22" t="s">
        <v>167</v>
      </c>
      <c r="E26" s="22" t="s">
        <v>269</v>
      </c>
      <c r="F26" s="34" t="s">
        <v>356</v>
      </c>
      <c r="G26" s="34" t="s">
        <v>28</v>
      </c>
      <c r="H26" s="23" t="s">
        <v>549</v>
      </c>
    </row>
    <row r="27" spans="1:8" ht="39" customHeight="1" x14ac:dyDescent="0.3">
      <c r="B27" s="19" t="s">
        <v>32</v>
      </c>
      <c r="C27" s="23" t="s">
        <v>285</v>
      </c>
      <c r="D27" s="22" t="s">
        <v>171</v>
      </c>
      <c r="E27" s="22" t="s">
        <v>280</v>
      </c>
      <c r="F27" s="34" t="s">
        <v>356</v>
      </c>
      <c r="G27" s="34" t="s">
        <v>28</v>
      </c>
      <c r="H27" s="22"/>
    </row>
    <row r="28" spans="1:8" ht="39" customHeight="1" x14ac:dyDescent="0.3">
      <c r="B28" s="19" t="s">
        <v>86</v>
      </c>
      <c r="C28" s="23" t="s">
        <v>286</v>
      </c>
      <c r="D28" s="22" t="s">
        <v>172</v>
      </c>
      <c r="E28" s="22" t="s">
        <v>269</v>
      </c>
      <c r="F28" s="34" t="s">
        <v>356</v>
      </c>
      <c r="G28" s="34" t="s">
        <v>560</v>
      </c>
      <c r="H28" s="23" t="s">
        <v>492</v>
      </c>
    </row>
    <row r="29" spans="1:8" ht="39" customHeight="1" x14ac:dyDescent="0.3">
      <c r="B29" s="19" t="s">
        <v>173</v>
      </c>
      <c r="C29" s="23" t="s">
        <v>287</v>
      </c>
      <c r="D29" s="22" t="s">
        <v>174</v>
      </c>
      <c r="E29" s="22" t="s">
        <v>269</v>
      </c>
      <c r="F29" s="34" t="s">
        <v>356</v>
      </c>
      <c r="G29" s="34" t="s">
        <v>571</v>
      </c>
      <c r="H29" s="22"/>
    </row>
    <row r="30" spans="1:8" ht="39" customHeight="1" x14ac:dyDescent="0.3">
      <c r="B30" s="19" t="s">
        <v>19</v>
      </c>
      <c r="C30" s="40" t="s">
        <v>337</v>
      </c>
      <c r="D30" s="40"/>
      <c r="E30" s="22" t="s">
        <v>269</v>
      </c>
      <c r="F30" s="34" t="s">
        <v>356</v>
      </c>
      <c r="G30" s="46" t="s">
        <v>30</v>
      </c>
      <c r="H30" s="39" t="s">
        <v>646</v>
      </c>
    </row>
    <row r="31" spans="1:8" s="43" customFormat="1" ht="33.75" customHeight="1" x14ac:dyDescent="0.3">
      <c r="A31" s="42"/>
      <c r="B31" s="38" t="s">
        <v>20</v>
      </c>
      <c r="C31" s="40" t="s">
        <v>645</v>
      </c>
      <c r="D31" s="40"/>
      <c r="E31" s="22" t="s">
        <v>269</v>
      </c>
      <c r="F31" s="34" t="s">
        <v>356</v>
      </c>
      <c r="G31" s="75" t="s">
        <v>570</v>
      </c>
      <c r="H31" s="39" t="s">
        <v>647</v>
      </c>
    </row>
    <row r="32" spans="1:8" ht="39" customHeight="1" x14ac:dyDescent="0.3">
      <c r="B32" s="19" t="s">
        <v>126</v>
      </c>
      <c r="C32" s="23" t="s">
        <v>288</v>
      </c>
      <c r="D32" s="22" t="s">
        <v>175</v>
      </c>
      <c r="E32" s="22" t="s">
        <v>269</v>
      </c>
      <c r="F32" s="34" t="s">
        <v>356</v>
      </c>
      <c r="G32" s="46" t="s">
        <v>30</v>
      </c>
      <c r="H32" s="22" t="s">
        <v>552</v>
      </c>
    </row>
    <row r="33" spans="2:8" ht="39" customHeight="1" x14ac:dyDescent="0.3">
      <c r="B33" s="19" t="s">
        <v>176</v>
      </c>
      <c r="C33" s="23" t="s">
        <v>289</v>
      </c>
      <c r="D33" s="22" t="s">
        <v>177</v>
      </c>
      <c r="E33" s="22" t="s">
        <v>269</v>
      </c>
      <c r="F33" s="34" t="s">
        <v>356</v>
      </c>
      <c r="G33" s="34" t="s">
        <v>28</v>
      </c>
      <c r="H33" s="22"/>
    </row>
    <row r="34" spans="2:8" ht="39" customHeight="1" x14ac:dyDescent="0.3">
      <c r="B34" s="19" t="s">
        <v>21</v>
      </c>
      <c r="C34" s="23" t="s">
        <v>290</v>
      </c>
      <c r="D34" s="22" t="s">
        <v>178</v>
      </c>
      <c r="E34" s="22" t="s">
        <v>269</v>
      </c>
      <c r="F34" s="34" t="s">
        <v>356</v>
      </c>
      <c r="G34" s="34" t="s">
        <v>28</v>
      </c>
      <c r="H34" s="22" t="s">
        <v>364</v>
      </c>
    </row>
    <row r="35" spans="2:8" ht="39" customHeight="1" x14ac:dyDescent="0.3">
      <c r="B35" s="19" t="s">
        <v>179</v>
      </c>
      <c r="C35" s="23" t="s">
        <v>291</v>
      </c>
      <c r="D35" s="22" t="s">
        <v>180</v>
      </c>
      <c r="E35" s="22" t="s">
        <v>269</v>
      </c>
      <c r="F35" s="34" t="s">
        <v>356</v>
      </c>
      <c r="G35" s="34" t="s">
        <v>28</v>
      </c>
      <c r="H35" s="22"/>
    </row>
    <row r="36" spans="2:8" ht="39" customHeight="1" x14ac:dyDescent="0.3">
      <c r="B36" s="19" t="s">
        <v>292</v>
      </c>
      <c r="C36" s="23" t="s">
        <v>383</v>
      </c>
      <c r="D36" s="22" t="s">
        <v>293</v>
      </c>
      <c r="E36" s="22" t="s">
        <v>269</v>
      </c>
      <c r="F36" s="34" t="s">
        <v>356</v>
      </c>
      <c r="G36" s="34" t="s">
        <v>28</v>
      </c>
      <c r="H36" s="23" t="s">
        <v>494</v>
      </c>
    </row>
    <row r="37" spans="2:8" ht="39" customHeight="1" x14ac:dyDescent="0.3">
      <c r="B37" s="86" t="s">
        <v>590</v>
      </c>
      <c r="C37" s="51" t="s">
        <v>591</v>
      </c>
      <c r="D37" s="52"/>
      <c r="E37" s="52"/>
      <c r="F37" s="52"/>
      <c r="G37" s="52"/>
      <c r="H37" s="87" t="s">
        <v>642</v>
      </c>
    </row>
    <row r="38" spans="2:8" ht="39" customHeight="1" x14ac:dyDescent="0.3">
      <c r="B38" s="19" t="s">
        <v>22</v>
      </c>
      <c r="C38" s="23" t="s">
        <v>294</v>
      </c>
      <c r="D38" s="22" t="s">
        <v>181</v>
      </c>
      <c r="E38" s="22" t="s">
        <v>269</v>
      </c>
      <c r="F38" s="34" t="s">
        <v>356</v>
      </c>
      <c r="G38" s="34" t="s">
        <v>28</v>
      </c>
      <c r="H38" s="22"/>
    </row>
    <row r="39" spans="2:8" ht="39" customHeight="1" x14ac:dyDescent="0.3">
      <c r="B39" s="19" t="s">
        <v>2</v>
      </c>
      <c r="C39" s="23" t="s">
        <v>295</v>
      </c>
      <c r="D39" s="22" t="s">
        <v>182</v>
      </c>
      <c r="E39" s="22" t="s">
        <v>269</v>
      </c>
      <c r="F39" s="34" t="s">
        <v>356</v>
      </c>
      <c r="G39" s="34" t="s">
        <v>28</v>
      </c>
      <c r="H39" s="22"/>
    </row>
    <row r="40" spans="2:8" ht="39" customHeight="1" x14ac:dyDescent="0.3">
      <c r="B40" s="19" t="s">
        <v>183</v>
      </c>
      <c r="C40" s="23" t="s">
        <v>296</v>
      </c>
      <c r="D40" s="22" t="s">
        <v>184</v>
      </c>
      <c r="E40" s="22" t="s">
        <v>269</v>
      </c>
      <c r="F40" s="34" t="s">
        <v>356</v>
      </c>
      <c r="G40" s="34" t="s">
        <v>560</v>
      </c>
      <c r="H40" s="22"/>
    </row>
    <row r="41" spans="2:8" ht="39" customHeight="1" x14ac:dyDescent="0.3">
      <c r="B41" s="19" t="s">
        <v>186</v>
      </c>
      <c r="C41" s="23" t="s">
        <v>297</v>
      </c>
      <c r="D41" s="22" t="s">
        <v>298</v>
      </c>
      <c r="E41" s="22" t="s">
        <v>269</v>
      </c>
      <c r="F41" s="34" t="s">
        <v>356</v>
      </c>
      <c r="G41" s="34" t="s">
        <v>28</v>
      </c>
      <c r="H41" s="22"/>
    </row>
    <row r="42" spans="2:8" ht="39" customHeight="1" x14ac:dyDescent="0.3">
      <c r="B42" s="19" t="s">
        <v>187</v>
      </c>
      <c r="C42" s="23" t="s">
        <v>384</v>
      </c>
      <c r="D42" s="22" t="s">
        <v>188</v>
      </c>
      <c r="E42" s="22" t="s">
        <v>269</v>
      </c>
      <c r="F42" s="34" t="s">
        <v>356</v>
      </c>
      <c r="G42" s="34" t="s">
        <v>572</v>
      </c>
      <c r="H42" s="37" t="s">
        <v>483</v>
      </c>
    </row>
    <row r="43" spans="2:8" ht="39" customHeight="1" x14ac:dyDescent="0.3">
      <c r="B43" s="19" t="s">
        <v>3</v>
      </c>
      <c r="C43" s="23" t="s">
        <v>299</v>
      </c>
      <c r="D43" s="22" t="s">
        <v>300</v>
      </c>
      <c r="E43" s="22" t="s">
        <v>269</v>
      </c>
      <c r="F43" s="34" t="s">
        <v>356</v>
      </c>
      <c r="G43" s="34" t="s">
        <v>28</v>
      </c>
      <c r="H43" s="74" t="s">
        <v>568</v>
      </c>
    </row>
    <row r="44" spans="2:8" ht="39" customHeight="1" x14ac:dyDescent="0.3">
      <c r="B44" s="19" t="s">
        <v>24</v>
      </c>
      <c r="C44" s="23" t="s">
        <v>301</v>
      </c>
      <c r="D44" s="22" t="s">
        <v>189</v>
      </c>
      <c r="E44" s="22" t="s">
        <v>269</v>
      </c>
      <c r="F44" s="34" t="s">
        <v>356</v>
      </c>
      <c r="G44" s="34" t="s">
        <v>28</v>
      </c>
      <c r="H44" s="22"/>
    </row>
    <row r="45" spans="2:8" ht="39" customHeight="1" x14ac:dyDescent="0.3">
      <c r="B45" s="38" t="s">
        <v>25</v>
      </c>
      <c r="C45" s="39" t="s">
        <v>385</v>
      </c>
      <c r="D45" s="40" t="s">
        <v>345</v>
      </c>
      <c r="E45" s="22" t="s">
        <v>269</v>
      </c>
      <c r="F45" s="34" t="s">
        <v>356</v>
      </c>
      <c r="G45" s="46" t="s">
        <v>30</v>
      </c>
      <c r="H45" s="23" t="s">
        <v>493</v>
      </c>
    </row>
    <row r="46" spans="2:8" ht="39" customHeight="1" x14ac:dyDescent="0.3">
      <c r="B46" s="19" t="s">
        <v>467</v>
      </c>
      <c r="C46" s="23" t="s">
        <v>469</v>
      </c>
      <c r="D46" s="22" t="s">
        <v>468</v>
      </c>
      <c r="E46" s="22" t="s">
        <v>269</v>
      </c>
      <c r="F46" s="34" t="s">
        <v>356</v>
      </c>
      <c r="G46" s="75" t="s">
        <v>570</v>
      </c>
      <c r="H46" s="23" t="s">
        <v>547</v>
      </c>
    </row>
    <row r="47" spans="2:8" ht="39" customHeight="1" x14ac:dyDescent="0.3">
      <c r="B47" s="19" t="s">
        <v>4</v>
      </c>
      <c r="C47" s="23" t="s">
        <v>302</v>
      </c>
      <c r="D47" s="22" t="s">
        <v>192</v>
      </c>
      <c r="E47" s="22" t="s">
        <v>269</v>
      </c>
      <c r="F47" s="34" t="s">
        <v>356</v>
      </c>
      <c r="G47" s="75" t="s">
        <v>570</v>
      </c>
      <c r="H47" s="23" t="s">
        <v>437</v>
      </c>
    </row>
    <row r="48" spans="2:8" ht="39" customHeight="1" x14ac:dyDescent="0.3">
      <c r="B48" s="19" t="s">
        <v>54</v>
      </c>
      <c r="C48" s="23" t="s">
        <v>303</v>
      </c>
      <c r="D48" s="22" t="s">
        <v>196</v>
      </c>
      <c r="E48" s="22" t="s">
        <v>269</v>
      </c>
      <c r="F48" s="34" t="s">
        <v>356</v>
      </c>
      <c r="G48" s="34" t="s">
        <v>560</v>
      </c>
      <c r="H48" s="22"/>
    </row>
    <row r="49" spans="1:8" ht="39" customHeight="1" x14ac:dyDescent="0.3">
      <c r="B49" s="86" t="s">
        <v>593</v>
      </c>
      <c r="C49" s="51" t="s">
        <v>594</v>
      </c>
      <c r="D49" s="52"/>
      <c r="E49" s="52"/>
      <c r="F49" s="52"/>
      <c r="G49" s="52"/>
      <c r="H49" s="87" t="s">
        <v>642</v>
      </c>
    </row>
    <row r="50" spans="1:8" ht="39" customHeight="1" x14ac:dyDescent="0.3">
      <c r="B50" s="19" t="s">
        <v>197</v>
      </c>
      <c r="C50" s="23" t="s">
        <v>304</v>
      </c>
      <c r="D50" s="22" t="s">
        <v>198</v>
      </c>
      <c r="E50" s="22" t="s">
        <v>269</v>
      </c>
      <c r="F50" s="34" t="s">
        <v>356</v>
      </c>
      <c r="G50" s="34" t="s">
        <v>28</v>
      </c>
      <c r="H50" s="22"/>
    </row>
    <row r="51" spans="1:8" ht="39" customHeight="1" x14ac:dyDescent="0.3">
      <c r="B51" s="68" t="s">
        <v>535</v>
      </c>
      <c r="C51" s="49" t="s">
        <v>543</v>
      </c>
      <c r="D51" s="48" t="s">
        <v>534</v>
      </c>
      <c r="E51" s="48" t="s">
        <v>269</v>
      </c>
      <c r="F51" s="48"/>
      <c r="G51" s="48"/>
      <c r="H51" s="49" t="s">
        <v>544</v>
      </c>
    </row>
    <row r="52" spans="1:8" ht="39" customHeight="1" x14ac:dyDescent="0.3">
      <c r="B52" s="76" t="s">
        <v>595</v>
      </c>
      <c r="C52" s="77" t="s">
        <v>596</v>
      </c>
      <c r="D52" s="78"/>
      <c r="E52" s="78"/>
      <c r="F52" s="78"/>
      <c r="G52" s="78"/>
      <c r="H52" s="77" t="s">
        <v>592</v>
      </c>
    </row>
    <row r="53" spans="1:8" ht="39" customHeight="1" x14ac:dyDescent="0.3">
      <c r="B53" s="19" t="s">
        <v>199</v>
      </c>
      <c r="C53" s="23" t="s">
        <v>386</v>
      </c>
      <c r="D53" s="22" t="s">
        <v>200</v>
      </c>
      <c r="E53" s="22" t="s">
        <v>269</v>
      </c>
      <c r="F53" s="34" t="s">
        <v>356</v>
      </c>
      <c r="G53" s="34" t="s">
        <v>28</v>
      </c>
      <c r="H53" s="23" t="s">
        <v>476</v>
      </c>
    </row>
    <row r="54" spans="1:8" s="45" customFormat="1" ht="39" customHeight="1" x14ac:dyDescent="0.3">
      <c r="A54" s="42"/>
      <c r="B54" s="62" t="s">
        <v>387</v>
      </c>
      <c r="C54" s="63" t="s">
        <v>388</v>
      </c>
      <c r="D54" s="64" t="s">
        <v>405</v>
      </c>
      <c r="E54" s="33" t="s">
        <v>269</v>
      </c>
      <c r="F54" s="64" t="s">
        <v>36</v>
      </c>
      <c r="G54" s="88"/>
      <c r="H54" s="64" t="s">
        <v>406</v>
      </c>
    </row>
    <row r="55" spans="1:8" ht="39" customHeight="1" x14ac:dyDescent="0.3">
      <c r="B55" s="38" t="s">
        <v>358</v>
      </c>
      <c r="C55" s="39" t="s">
        <v>359</v>
      </c>
      <c r="D55" s="40" t="s">
        <v>360</v>
      </c>
      <c r="E55" s="22" t="s">
        <v>269</v>
      </c>
      <c r="F55" s="34" t="s">
        <v>356</v>
      </c>
      <c r="G55" s="34" t="s">
        <v>28</v>
      </c>
      <c r="H55" s="23" t="s">
        <v>433</v>
      </c>
    </row>
    <row r="56" spans="1:8" ht="39" customHeight="1" x14ac:dyDescent="0.3">
      <c r="B56" s="38" t="s">
        <v>429</v>
      </c>
      <c r="C56" s="39" t="s">
        <v>306</v>
      </c>
      <c r="D56" s="40" t="s">
        <v>305</v>
      </c>
      <c r="E56" s="22" t="s">
        <v>269</v>
      </c>
      <c r="F56" s="34" t="s">
        <v>356</v>
      </c>
      <c r="G56" s="34" t="s">
        <v>28</v>
      </c>
      <c r="H56" s="23" t="s">
        <v>474</v>
      </c>
    </row>
    <row r="57" spans="1:8" ht="39" customHeight="1" x14ac:dyDescent="0.3">
      <c r="B57" s="19" t="s">
        <v>204</v>
      </c>
      <c r="C57" s="23" t="s">
        <v>307</v>
      </c>
      <c r="D57" s="22" t="s">
        <v>205</v>
      </c>
      <c r="E57" s="22" t="s">
        <v>269</v>
      </c>
      <c r="F57" s="34" t="s">
        <v>356</v>
      </c>
      <c r="G57" s="75" t="s">
        <v>570</v>
      </c>
      <c r="H57" s="22"/>
    </row>
    <row r="58" spans="1:8" ht="39" customHeight="1" x14ac:dyDescent="0.3">
      <c r="B58" s="19" t="s">
        <v>26</v>
      </c>
      <c r="C58" s="23" t="s">
        <v>389</v>
      </c>
      <c r="D58" s="22" t="s">
        <v>209</v>
      </c>
      <c r="E58" s="22" t="s">
        <v>269</v>
      </c>
      <c r="F58" s="34" t="s">
        <v>356</v>
      </c>
      <c r="G58" s="34" t="s">
        <v>28</v>
      </c>
      <c r="H58" s="39" t="s">
        <v>462</v>
      </c>
    </row>
    <row r="59" spans="1:8" ht="39" customHeight="1" x14ac:dyDescent="0.3">
      <c r="B59" s="19" t="s">
        <v>210</v>
      </c>
      <c r="C59" s="23" t="s">
        <v>308</v>
      </c>
      <c r="D59" s="22" t="s">
        <v>211</v>
      </c>
      <c r="E59" s="22" t="s">
        <v>269</v>
      </c>
      <c r="F59" s="34" t="s">
        <v>356</v>
      </c>
      <c r="G59" s="34" t="s">
        <v>28</v>
      </c>
      <c r="H59" s="22"/>
    </row>
    <row r="60" spans="1:8" ht="39" customHeight="1" x14ac:dyDescent="0.3">
      <c r="B60" s="19" t="s">
        <v>127</v>
      </c>
      <c r="C60" s="23" t="s">
        <v>441</v>
      </c>
      <c r="D60" s="22" t="s">
        <v>346</v>
      </c>
      <c r="E60" s="22" t="s">
        <v>269</v>
      </c>
      <c r="F60" s="34" t="s">
        <v>356</v>
      </c>
      <c r="G60" s="34" t="s">
        <v>28</v>
      </c>
      <c r="H60" s="23" t="s">
        <v>461</v>
      </c>
    </row>
    <row r="61" spans="1:8" ht="39" customHeight="1" x14ac:dyDescent="0.3">
      <c r="B61" s="19" t="s">
        <v>212</v>
      </c>
      <c r="C61" s="23" t="s">
        <v>503</v>
      </c>
      <c r="D61" s="22" t="s">
        <v>502</v>
      </c>
      <c r="E61" s="22" t="s">
        <v>269</v>
      </c>
      <c r="F61" s="34" t="s">
        <v>356</v>
      </c>
      <c r="G61" s="75" t="s">
        <v>570</v>
      </c>
      <c r="H61" s="23" t="s">
        <v>644</v>
      </c>
    </row>
    <row r="62" spans="1:8" ht="39" customHeight="1" x14ac:dyDescent="0.3">
      <c r="B62" s="19" t="s">
        <v>27</v>
      </c>
      <c r="C62" s="23" t="s">
        <v>309</v>
      </c>
      <c r="D62" s="22" t="s">
        <v>213</v>
      </c>
      <c r="E62" s="22" t="s">
        <v>269</v>
      </c>
      <c r="F62" s="34" t="s">
        <v>356</v>
      </c>
      <c r="G62" s="34" t="s">
        <v>28</v>
      </c>
      <c r="H62" s="23" t="s">
        <v>436</v>
      </c>
    </row>
    <row r="63" spans="1:8" ht="39" customHeight="1" x14ac:dyDescent="0.3">
      <c r="B63" s="76" t="s">
        <v>597</v>
      </c>
      <c r="C63" s="77" t="s">
        <v>598</v>
      </c>
      <c r="D63" s="78"/>
      <c r="E63" s="78"/>
      <c r="F63" s="78"/>
      <c r="G63" s="78"/>
      <c r="H63" s="77" t="s">
        <v>592</v>
      </c>
    </row>
    <row r="64" spans="1:8" ht="39" customHeight="1" x14ac:dyDescent="0.3">
      <c r="B64" s="19" t="s">
        <v>368</v>
      </c>
      <c r="C64" s="23" t="s">
        <v>369</v>
      </c>
      <c r="D64" s="22" t="s">
        <v>370</v>
      </c>
      <c r="E64" s="22" t="s">
        <v>269</v>
      </c>
      <c r="F64" s="34" t="s">
        <v>356</v>
      </c>
      <c r="G64" s="34" t="s">
        <v>28</v>
      </c>
      <c r="H64" s="23" t="s">
        <v>434</v>
      </c>
    </row>
    <row r="65" spans="1:8" ht="39" customHeight="1" x14ac:dyDescent="0.3">
      <c r="B65" s="19" t="s">
        <v>217</v>
      </c>
      <c r="C65" s="23" t="s">
        <v>310</v>
      </c>
      <c r="D65" s="22" t="s">
        <v>218</v>
      </c>
      <c r="E65" s="22" t="s">
        <v>269</v>
      </c>
      <c r="F65" s="34" t="s">
        <v>356</v>
      </c>
      <c r="G65" s="34" t="s">
        <v>28</v>
      </c>
      <c r="H65" s="23" t="s">
        <v>536</v>
      </c>
    </row>
    <row r="66" spans="1:8" ht="39" customHeight="1" x14ac:dyDescent="0.3">
      <c r="B66" s="38" t="s">
        <v>338</v>
      </c>
      <c r="C66" s="39" t="s">
        <v>354</v>
      </c>
      <c r="D66" s="40" t="s">
        <v>353</v>
      </c>
      <c r="E66" s="40" t="s">
        <v>269</v>
      </c>
      <c r="F66" s="34" t="s">
        <v>356</v>
      </c>
      <c r="G66" s="34" t="s">
        <v>28</v>
      </c>
      <c r="H66" s="22"/>
    </row>
    <row r="67" spans="1:8" s="29" customFormat="1" ht="39" customHeight="1" x14ac:dyDescent="0.3">
      <c r="A67" s="21"/>
      <c r="B67" s="38" t="s">
        <v>320</v>
      </c>
      <c r="C67" s="39" t="s">
        <v>321</v>
      </c>
      <c r="D67" s="40" t="s">
        <v>473</v>
      </c>
      <c r="E67" s="40" t="s">
        <v>269</v>
      </c>
      <c r="F67" s="34" t="s">
        <v>356</v>
      </c>
      <c r="G67" s="34" t="s">
        <v>560</v>
      </c>
      <c r="H67" s="41">
        <v>43093</v>
      </c>
    </row>
    <row r="68" spans="1:8" ht="39" customHeight="1" x14ac:dyDescent="0.3">
      <c r="B68" s="38" t="s">
        <v>497</v>
      </c>
      <c r="C68" s="39" t="s">
        <v>499</v>
      </c>
      <c r="D68" s="40" t="s">
        <v>498</v>
      </c>
      <c r="E68" s="40" t="s">
        <v>269</v>
      </c>
      <c r="F68" s="34" t="s">
        <v>356</v>
      </c>
      <c r="G68" s="34" t="s">
        <v>28</v>
      </c>
      <c r="H68" s="23" t="s">
        <v>546</v>
      </c>
    </row>
    <row r="69" spans="1:8" ht="39" customHeight="1" x14ac:dyDescent="0.3">
      <c r="B69" s="19" t="s">
        <v>219</v>
      </c>
      <c r="C69" s="23" t="s">
        <v>311</v>
      </c>
      <c r="D69" s="22" t="s">
        <v>220</v>
      </c>
      <c r="E69" s="22" t="s">
        <v>269</v>
      </c>
      <c r="F69" s="34" t="s">
        <v>356</v>
      </c>
      <c r="G69" s="34" t="s">
        <v>28</v>
      </c>
      <c r="H69" s="22"/>
    </row>
    <row r="70" spans="1:8" ht="39" customHeight="1" x14ac:dyDescent="0.3">
      <c r="B70" s="19" t="s">
        <v>33</v>
      </c>
      <c r="C70" s="23" t="s">
        <v>390</v>
      </c>
      <c r="D70" s="22" t="s">
        <v>347</v>
      </c>
      <c r="E70" s="22" t="s">
        <v>269</v>
      </c>
      <c r="F70" s="34" t="s">
        <v>356</v>
      </c>
      <c r="G70" s="34" t="s">
        <v>560</v>
      </c>
      <c r="H70" s="23" t="s">
        <v>545</v>
      </c>
    </row>
    <row r="71" spans="1:8" ht="39" customHeight="1" x14ac:dyDescent="0.3">
      <c r="B71" s="38" t="s">
        <v>470</v>
      </c>
      <c r="C71" s="39" t="s">
        <v>471</v>
      </c>
      <c r="D71" s="39" t="s">
        <v>472</v>
      </c>
      <c r="E71" s="22" t="s">
        <v>269</v>
      </c>
      <c r="F71" s="34" t="s">
        <v>356</v>
      </c>
      <c r="G71" s="34" t="s">
        <v>28</v>
      </c>
      <c r="H71" s="23" t="s">
        <v>574</v>
      </c>
    </row>
    <row r="72" spans="1:8" ht="39" customHeight="1" x14ac:dyDescent="0.3">
      <c r="B72" s="38" t="s">
        <v>622</v>
      </c>
      <c r="C72" s="39" t="s">
        <v>312</v>
      </c>
      <c r="D72" s="39" t="s">
        <v>221</v>
      </c>
      <c r="E72" s="22" t="s">
        <v>269</v>
      </c>
      <c r="F72" s="34" t="s">
        <v>356</v>
      </c>
      <c r="G72" s="34" t="s">
        <v>28</v>
      </c>
      <c r="H72" s="23" t="s">
        <v>621</v>
      </c>
    </row>
    <row r="73" spans="1:8" ht="39" customHeight="1" x14ac:dyDescent="0.3">
      <c r="B73" s="50" t="s">
        <v>431</v>
      </c>
      <c r="C73" s="49" t="s">
        <v>391</v>
      </c>
      <c r="D73" s="48" t="s">
        <v>222</v>
      </c>
      <c r="E73" s="48" t="s">
        <v>269</v>
      </c>
      <c r="F73" s="48"/>
      <c r="G73" s="48"/>
      <c r="H73" s="48" t="s">
        <v>435</v>
      </c>
    </row>
    <row r="74" spans="1:8" ht="39" customHeight="1" x14ac:dyDescent="0.3">
      <c r="B74" s="19" t="s">
        <v>225</v>
      </c>
      <c r="C74" s="23" t="s">
        <v>314</v>
      </c>
      <c r="D74" s="22" t="s">
        <v>226</v>
      </c>
      <c r="E74" s="22" t="s">
        <v>269</v>
      </c>
      <c r="F74" s="34" t="s">
        <v>356</v>
      </c>
      <c r="G74" s="34" t="s">
        <v>28</v>
      </c>
      <c r="H74" s="22"/>
    </row>
    <row r="75" spans="1:8" ht="39" customHeight="1" x14ac:dyDescent="0.3">
      <c r="B75" s="25" t="s">
        <v>618</v>
      </c>
      <c r="C75" s="23" t="s">
        <v>315</v>
      </c>
      <c r="D75" s="22" t="s">
        <v>619</v>
      </c>
      <c r="E75" s="22" t="s">
        <v>269</v>
      </c>
      <c r="F75" s="34" t="s">
        <v>356</v>
      </c>
      <c r="G75" s="34" t="s">
        <v>560</v>
      </c>
      <c r="H75" s="23" t="s">
        <v>620</v>
      </c>
    </row>
    <row r="76" spans="1:8" ht="39" customHeight="1" x14ac:dyDescent="0.3">
      <c r="B76" s="79" t="s">
        <v>588</v>
      </c>
      <c r="C76" s="80" t="s">
        <v>608</v>
      </c>
      <c r="D76" s="81" t="s">
        <v>403</v>
      </c>
      <c r="E76" s="78"/>
      <c r="F76" s="78"/>
      <c r="G76" s="78"/>
      <c r="H76" s="80" t="s">
        <v>589</v>
      </c>
    </row>
    <row r="77" spans="1:8" ht="39" customHeight="1" x14ac:dyDescent="0.3">
      <c r="B77" s="19" t="s">
        <v>230</v>
      </c>
      <c r="C77" s="23" t="s">
        <v>316</v>
      </c>
      <c r="D77" s="22" t="s">
        <v>231</v>
      </c>
      <c r="E77" s="22" t="s">
        <v>269</v>
      </c>
      <c r="F77" s="34" t="s">
        <v>356</v>
      </c>
      <c r="G77" s="34" t="s">
        <v>28</v>
      </c>
      <c r="H77" s="22"/>
    </row>
    <row r="78" spans="1:8" s="45" customFormat="1" ht="39" customHeight="1" x14ac:dyDescent="0.3">
      <c r="A78" s="42"/>
      <c r="B78" s="38" t="s">
        <v>393</v>
      </c>
      <c r="C78" s="39" t="s">
        <v>402</v>
      </c>
      <c r="D78" s="40" t="s">
        <v>403</v>
      </c>
      <c r="E78" s="22" t="s">
        <v>269</v>
      </c>
      <c r="F78" s="34" t="s">
        <v>356</v>
      </c>
      <c r="G78" s="34" t="s">
        <v>28</v>
      </c>
      <c r="H78" s="23" t="s">
        <v>465</v>
      </c>
    </row>
    <row r="79" spans="1:8" ht="39" customHeight="1" x14ac:dyDescent="0.3">
      <c r="B79" s="38" t="s">
        <v>623</v>
      </c>
      <c r="C79" s="39" t="s">
        <v>327</v>
      </c>
      <c r="D79" s="39" t="s">
        <v>244</v>
      </c>
      <c r="E79" s="22" t="s">
        <v>269</v>
      </c>
      <c r="F79" s="34" t="s">
        <v>356</v>
      </c>
      <c r="G79" s="34" t="s">
        <v>28</v>
      </c>
      <c r="H79" s="23" t="s">
        <v>624</v>
      </c>
    </row>
    <row r="80" spans="1:8" ht="39" customHeight="1" x14ac:dyDescent="0.3">
      <c r="B80" s="19" t="s">
        <v>232</v>
      </c>
      <c r="C80" s="23" t="s">
        <v>394</v>
      </c>
      <c r="D80" s="22" t="s">
        <v>317</v>
      </c>
      <c r="E80" s="22" t="s">
        <v>269</v>
      </c>
      <c r="F80" s="34" t="s">
        <v>356</v>
      </c>
      <c r="G80" s="34" t="s">
        <v>28</v>
      </c>
      <c r="H80" s="22"/>
    </row>
    <row r="81" spans="1:8" ht="39" customHeight="1" x14ac:dyDescent="0.3">
      <c r="B81" s="19" t="s">
        <v>504</v>
      </c>
      <c r="C81" s="23" t="s">
        <v>505</v>
      </c>
      <c r="D81" s="22" t="s">
        <v>506</v>
      </c>
      <c r="E81" s="22" t="s">
        <v>269</v>
      </c>
      <c r="F81" s="34" t="s">
        <v>356</v>
      </c>
      <c r="G81" s="34" t="s">
        <v>28</v>
      </c>
      <c r="H81" s="23" t="s">
        <v>550</v>
      </c>
    </row>
    <row r="82" spans="1:8" ht="33.75" customHeight="1" x14ac:dyDescent="0.3">
      <c r="B82" s="79" t="s">
        <v>340</v>
      </c>
      <c r="C82" s="80" t="s">
        <v>128</v>
      </c>
      <c r="D82" s="81" t="s">
        <v>349</v>
      </c>
      <c r="E82" s="81"/>
      <c r="F82" s="81"/>
      <c r="G82" s="78"/>
      <c r="H82" s="78" t="s">
        <v>589</v>
      </c>
    </row>
    <row r="83" spans="1:8" ht="39" customHeight="1" x14ac:dyDescent="0.3">
      <c r="A83" s="42"/>
      <c r="B83" s="38" t="s">
        <v>395</v>
      </c>
      <c r="C83" s="39" t="s">
        <v>401</v>
      </c>
      <c r="D83" s="40" t="s">
        <v>400</v>
      </c>
      <c r="E83" s="22" t="s">
        <v>269</v>
      </c>
      <c r="F83" s="34" t="s">
        <v>356</v>
      </c>
      <c r="G83" s="34" t="s">
        <v>560</v>
      </c>
      <c r="H83" s="23" t="s">
        <v>426</v>
      </c>
    </row>
    <row r="84" spans="1:8" ht="39" customHeight="1" x14ac:dyDescent="0.3">
      <c r="B84" s="19" t="s">
        <v>396</v>
      </c>
      <c r="C84" s="23" t="s">
        <v>352</v>
      </c>
      <c r="D84" s="22" t="s">
        <v>351</v>
      </c>
      <c r="E84" s="40" t="s">
        <v>269</v>
      </c>
      <c r="F84" s="34" t="s">
        <v>356</v>
      </c>
      <c r="G84" s="34" t="s">
        <v>28</v>
      </c>
      <c r="H84" s="22"/>
    </row>
    <row r="85" spans="1:8" ht="39" customHeight="1" x14ac:dyDescent="0.3">
      <c r="B85" s="19" t="s">
        <v>587</v>
      </c>
      <c r="C85" s="23" t="s">
        <v>319</v>
      </c>
      <c r="D85" s="22" t="s">
        <v>322</v>
      </c>
      <c r="E85" s="22" t="s">
        <v>269</v>
      </c>
      <c r="F85" s="34" t="s">
        <v>356</v>
      </c>
      <c r="G85" s="34" t="s">
        <v>560</v>
      </c>
      <c r="H85" s="22"/>
    </row>
    <row r="86" spans="1:8" ht="39" customHeight="1" x14ac:dyDescent="0.3">
      <c r="B86" s="19" t="s">
        <v>600</v>
      </c>
      <c r="C86" s="23" t="s">
        <v>601</v>
      </c>
      <c r="D86" s="22" t="s">
        <v>616</v>
      </c>
      <c r="E86" s="22" t="s">
        <v>269</v>
      </c>
      <c r="F86" s="34" t="s">
        <v>356</v>
      </c>
      <c r="G86" s="34" t="s">
        <v>560</v>
      </c>
      <c r="H86" s="23" t="s">
        <v>617</v>
      </c>
    </row>
    <row r="87" spans="1:8" ht="39" customHeight="1" x14ac:dyDescent="0.3">
      <c r="B87" s="19" t="s">
        <v>235</v>
      </c>
      <c r="C87" s="23" t="s">
        <v>323</v>
      </c>
      <c r="D87" s="22" t="s">
        <v>236</v>
      </c>
      <c r="E87" s="22" t="s">
        <v>269</v>
      </c>
      <c r="F87" s="34" t="s">
        <v>356</v>
      </c>
      <c r="G87" s="34" t="s">
        <v>28</v>
      </c>
      <c r="H87" s="22"/>
    </row>
    <row r="88" spans="1:8" ht="39" customHeight="1" x14ac:dyDescent="0.3">
      <c r="B88" s="19" t="s">
        <v>7</v>
      </c>
      <c r="C88" s="23" t="s">
        <v>324</v>
      </c>
      <c r="D88" s="22" t="s">
        <v>237</v>
      </c>
      <c r="E88" s="22" t="s">
        <v>269</v>
      </c>
      <c r="F88" s="34" t="s">
        <v>356</v>
      </c>
      <c r="G88" s="34" t="s">
        <v>28</v>
      </c>
      <c r="H88" s="22"/>
    </row>
    <row r="89" spans="1:8" ht="39" customHeight="1" x14ac:dyDescent="0.3">
      <c r="B89" s="19" t="s">
        <v>507</v>
      </c>
      <c r="C89" s="23" t="s">
        <v>508</v>
      </c>
      <c r="D89" s="22" t="s">
        <v>509</v>
      </c>
      <c r="E89" s="22" t="s">
        <v>269</v>
      </c>
      <c r="F89" s="34" t="s">
        <v>356</v>
      </c>
      <c r="G89" s="34" t="s">
        <v>560</v>
      </c>
      <c r="H89" s="23" t="s">
        <v>554</v>
      </c>
    </row>
    <row r="90" spans="1:8" ht="39" customHeight="1" x14ac:dyDescent="0.3">
      <c r="B90" s="19" t="s">
        <v>238</v>
      </c>
      <c r="C90" s="23" t="s">
        <v>325</v>
      </c>
      <c r="D90" s="22" t="s">
        <v>239</v>
      </c>
      <c r="E90" s="22" t="s">
        <v>269</v>
      </c>
      <c r="F90" s="34" t="s">
        <v>356</v>
      </c>
      <c r="G90" s="34" t="s">
        <v>560</v>
      </c>
      <c r="H90" s="22"/>
    </row>
    <row r="91" spans="1:8" ht="39" customHeight="1" x14ac:dyDescent="0.3">
      <c r="B91" s="19" t="s">
        <v>240</v>
      </c>
      <c r="C91" s="23" t="s">
        <v>241</v>
      </c>
      <c r="D91" s="22" t="s">
        <v>242</v>
      </c>
      <c r="E91" s="22" t="s">
        <v>269</v>
      </c>
      <c r="F91" s="34" t="s">
        <v>356</v>
      </c>
      <c r="G91" s="34" t="s">
        <v>560</v>
      </c>
      <c r="H91" s="23" t="s">
        <v>643</v>
      </c>
    </row>
    <row r="92" spans="1:8" ht="33.75" customHeight="1" x14ac:dyDescent="0.3">
      <c r="B92" s="76" t="s">
        <v>602</v>
      </c>
      <c r="C92" s="77" t="s">
        <v>603</v>
      </c>
      <c r="D92" s="78"/>
      <c r="E92" s="78"/>
      <c r="F92" s="78"/>
      <c r="G92" s="78"/>
      <c r="H92" s="78" t="s">
        <v>592</v>
      </c>
    </row>
    <row r="93" spans="1:8" ht="39" customHeight="1" x14ac:dyDescent="0.3">
      <c r="B93" s="68" t="s">
        <v>243</v>
      </c>
      <c r="C93" s="49" t="s">
        <v>326</v>
      </c>
      <c r="D93" s="48" t="s">
        <v>399</v>
      </c>
      <c r="E93" s="48" t="s">
        <v>280</v>
      </c>
      <c r="F93" s="48"/>
      <c r="G93" s="48"/>
      <c r="H93" s="49" t="s">
        <v>511</v>
      </c>
    </row>
    <row r="94" spans="1:8" ht="33.75" customHeight="1" x14ac:dyDescent="0.3">
      <c r="B94" s="76" t="s">
        <v>604</v>
      </c>
      <c r="C94" s="77" t="s">
        <v>605</v>
      </c>
      <c r="D94" s="78"/>
      <c r="E94" s="78"/>
      <c r="F94" s="78"/>
      <c r="G94" s="78"/>
      <c r="H94" s="78" t="s">
        <v>589</v>
      </c>
    </row>
    <row r="95" spans="1:8" ht="39" customHeight="1" x14ac:dyDescent="0.3">
      <c r="B95" s="19" t="s">
        <v>34</v>
      </c>
      <c r="C95" s="23" t="s">
        <v>328</v>
      </c>
      <c r="D95" s="22" t="s">
        <v>247</v>
      </c>
      <c r="E95" s="22" t="s">
        <v>280</v>
      </c>
      <c r="F95" s="34" t="s">
        <v>356</v>
      </c>
      <c r="G95" s="34" t="s">
        <v>28</v>
      </c>
      <c r="H95" s="22"/>
    </row>
    <row r="96" spans="1:8" ht="39" customHeight="1" x14ac:dyDescent="0.3">
      <c r="B96" s="19" t="s">
        <v>248</v>
      </c>
      <c r="C96" s="23" t="s">
        <v>329</v>
      </c>
      <c r="D96" s="22" t="s">
        <v>249</v>
      </c>
      <c r="E96" s="22" t="s">
        <v>269</v>
      </c>
      <c r="F96" s="34" t="s">
        <v>356</v>
      </c>
      <c r="G96" s="34" t="s">
        <v>28</v>
      </c>
      <c r="H96" s="22"/>
    </row>
    <row r="97" spans="2:8" ht="39" customHeight="1" x14ac:dyDescent="0.3">
      <c r="B97" s="19" t="s">
        <v>250</v>
      </c>
      <c r="C97" s="23" t="s">
        <v>330</v>
      </c>
      <c r="D97" s="22" t="s">
        <v>251</v>
      </c>
      <c r="E97" s="22" t="s">
        <v>269</v>
      </c>
      <c r="F97" s="34" t="s">
        <v>356</v>
      </c>
      <c r="G97" s="34" t="s">
        <v>28</v>
      </c>
      <c r="H97" s="22"/>
    </row>
    <row r="98" spans="2:8" ht="33.75" customHeight="1" x14ac:dyDescent="0.3">
      <c r="B98" s="19" t="s">
        <v>254</v>
      </c>
      <c r="C98" s="23" t="s">
        <v>367</v>
      </c>
      <c r="D98" s="22" t="s">
        <v>255</v>
      </c>
      <c r="E98" s="22" t="s">
        <v>269</v>
      </c>
      <c r="F98" s="34" t="s">
        <v>356</v>
      </c>
      <c r="G98" s="34" t="s">
        <v>28</v>
      </c>
      <c r="H98" s="23" t="s">
        <v>573</v>
      </c>
    </row>
    <row r="99" spans="2:8" ht="39" customHeight="1" x14ac:dyDescent="0.3">
      <c r="B99" s="19" t="s">
        <v>130</v>
      </c>
      <c r="C99" s="23" t="s">
        <v>397</v>
      </c>
      <c r="D99" s="22" t="s">
        <v>404</v>
      </c>
      <c r="E99" s="22" t="s">
        <v>269</v>
      </c>
      <c r="F99" s="34" t="s">
        <v>356</v>
      </c>
      <c r="G99" s="34" t="s">
        <v>28</v>
      </c>
      <c r="H99" s="23" t="s">
        <v>466</v>
      </c>
    </row>
    <row r="100" spans="2:8" ht="39" customHeight="1" x14ac:dyDescent="0.3">
      <c r="B100" s="19" t="s">
        <v>256</v>
      </c>
      <c r="C100" s="23" t="s">
        <v>331</v>
      </c>
      <c r="D100" s="22" t="s">
        <v>257</v>
      </c>
      <c r="E100" s="22" t="s">
        <v>269</v>
      </c>
      <c r="F100" s="34" t="s">
        <v>356</v>
      </c>
      <c r="G100" s="34" t="s">
        <v>28</v>
      </c>
      <c r="H100" s="22"/>
    </row>
    <row r="101" spans="2:8" ht="33.75" customHeight="1" x14ac:dyDescent="0.3">
      <c r="B101" s="76" t="s">
        <v>606</v>
      </c>
      <c r="C101" s="77" t="s">
        <v>607</v>
      </c>
      <c r="D101" s="78"/>
      <c r="E101" s="78"/>
      <c r="F101" s="78"/>
      <c r="G101" s="78"/>
      <c r="H101" s="78" t="s">
        <v>592</v>
      </c>
    </row>
    <row r="102" spans="2:8" ht="39" customHeight="1" x14ac:dyDescent="0.3">
      <c r="B102" s="19" t="s">
        <v>10</v>
      </c>
      <c r="C102" s="23" t="s">
        <v>333</v>
      </c>
      <c r="D102" s="22" t="s">
        <v>260</v>
      </c>
      <c r="E102" s="22" t="s">
        <v>269</v>
      </c>
      <c r="F102" s="34" t="s">
        <v>356</v>
      </c>
      <c r="G102" s="34" t="s">
        <v>28</v>
      </c>
      <c r="H102" s="22" t="s">
        <v>366</v>
      </c>
    </row>
    <row r="103" spans="2:8" ht="39" customHeight="1" x14ac:dyDescent="0.3">
      <c r="B103" s="19" t="s">
        <v>261</v>
      </c>
      <c r="C103" s="23" t="s">
        <v>334</v>
      </c>
      <c r="D103" s="22" t="s">
        <v>262</v>
      </c>
      <c r="E103" s="22" t="s">
        <v>280</v>
      </c>
      <c r="F103" s="34" t="s">
        <v>356</v>
      </c>
      <c r="G103" s="34" t="s">
        <v>28</v>
      </c>
      <c r="H103" s="22" t="s">
        <v>365</v>
      </c>
    </row>
    <row r="104" spans="2:8" ht="39" customHeight="1" x14ac:dyDescent="0.3">
      <c r="B104" s="19" t="s">
        <v>512</v>
      </c>
      <c r="C104" s="23" t="s">
        <v>335</v>
      </c>
      <c r="D104" s="22" t="s">
        <v>263</v>
      </c>
      <c r="E104" s="22" t="s">
        <v>269</v>
      </c>
      <c r="F104" s="34" t="s">
        <v>356</v>
      </c>
      <c r="G104" s="34" t="s">
        <v>28</v>
      </c>
      <c r="H104" s="22"/>
    </row>
    <row r="105" spans="2:8" ht="39" customHeight="1" x14ac:dyDescent="0.3">
      <c r="B105" s="25" t="s">
        <v>432</v>
      </c>
      <c r="C105" s="23" t="s">
        <v>398</v>
      </c>
      <c r="D105" s="22" t="s">
        <v>350</v>
      </c>
      <c r="E105" s="22" t="s">
        <v>269</v>
      </c>
      <c r="F105" s="33" t="s">
        <v>30</v>
      </c>
      <c r="G105" s="34" t="s">
        <v>572</v>
      </c>
      <c r="H105" s="23" t="s">
        <v>477</v>
      </c>
    </row>
    <row r="108" spans="2:8" ht="33.75" customHeight="1" x14ac:dyDescent="0.3">
      <c r="B108" s="25" t="s">
        <v>516</v>
      </c>
      <c r="C108" s="22" t="s">
        <v>139</v>
      </c>
      <c r="D108" s="22" t="s">
        <v>140</v>
      </c>
      <c r="E108" s="35" t="s">
        <v>267</v>
      </c>
      <c r="F108" s="35" t="s">
        <v>36</v>
      </c>
      <c r="G108" s="22"/>
      <c r="H108" s="22"/>
    </row>
    <row r="109" spans="2:8" ht="33.75" customHeight="1" x14ac:dyDescent="0.3">
      <c r="B109" s="19" t="s">
        <v>143</v>
      </c>
      <c r="C109" s="23" t="s">
        <v>275</v>
      </c>
      <c r="D109" s="22" t="s">
        <v>144</v>
      </c>
      <c r="E109" s="33" t="s">
        <v>272</v>
      </c>
      <c r="F109" s="33" t="s">
        <v>36</v>
      </c>
      <c r="G109" s="22"/>
      <c r="H109" s="22"/>
    </row>
    <row r="110" spans="2:8" ht="33.75" customHeight="1" x14ac:dyDescent="0.3">
      <c r="B110" s="19" t="s">
        <v>150</v>
      </c>
      <c r="C110" s="22" t="s">
        <v>278</v>
      </c>
      <c r="D110" s="22" t="s">
        <v>151</v>
      </c>
      <c r="E110" s="35" t="s">
        <v>267</v>
      </c>
      <c r="F110" s="35" t="s">
        <v>36</v>
      </c>
      <c r="G110" s="22"/>
      <c r="H110" s="22"/>
    </row>
    <row r="111" spans="2:8" ht="33.75" customHeight="1" x14ac:dyDescent="0.3">
      <c r="B111" s="24" t="s">
        <v>152</v>
      </c>
      <c r="C111" s="22" t="s">
        <v>153</v>
      </c>
      <c r="D111" s="22" t="s">
        <v>154</v>
      </c>
      <c r="E111" s="33" t="s">
        <v>272</v>
      </c>
      <c r="F111" s="33" t="s">
        <v>36</v>
      </c>
      <c r="G111" s="22"/>
      <c r="H111" s="22"/>
    </row>
    <row r="112" spans="2:8" ht="33.75" customHeight="1" x14ac:dyDescent="0.3">
      <c r="B112" s="19" t="s">
        <v>161</v>
      </c>
      <c r="C112" s="22" t="s">
        <v>162</v>
      </c>
      <c r="D112" s="22"/>
      <c r="E112" s="35" t="s">
        <v>267</v>
      </c>
      <c r="F112" s="35" t="s">
        <v>36</v>
      </c>
      <c r="G112" s="22"/>
      <c r="H112" s="22"/>
    </row>
    <row r="113" spans="2:8" ht="33.75" customHeight="1" x14ac:dyDescent="0.3">
      <c r="B113" s="19" t="s">
        <v>168</v>
      </c>
      <c r="C113" s="22" t="s">
        <v>169</v>
      </c>
      <c r="D113" s="22" t="s">
        <v>170</v>
      </c>
      <c r="E113" s="35" t="s">
        <v>269</v>
      </c>
      <c r="F113" s="35" t="s">
        <v>36</v>
      </c>
      <c r="G113" s="22"/>
      <c r="H113" s="23" t="s">
        <v>410</v>
      </c>
    </row>
    <row r="114" spans="2:8" ht="33.75" customHeight="1" x14ac:dyDescent="0.3">
      <c r="B114" s="19" t="s">
        <v>23</v>
      </c>
      <c r="C114" s="22" t="s">
        <v>185</v>
      </c>
      <c r="D114" s="22"/>
      <c r="E114" s="35" t="s">
        <v>267</v>
      </c>
      <c r="F114" s="35" t="s">
        <v>36</v>
      </c>
      <c r="G114" s="22"/>
      <c r="H114" s="22"/>
    </row>
    <row r="115" spans="2:8" ht="33.75" customHeight="1" x14ac:dyDescent="0.3">
      <c r="B115" s="25" t="s">
        <v>355</v>
      </c>
      <c r="C115" s="22" t="s">
        <v>190</v>
      </c>
      <c r="D115" s="22" t="s">
        <v>191</v>
      </c>
      <c r="E115" s="33" t="s">
        <v>272</v>
      </c>
      <c r="F115" s="33" t="s">
        <v>36</v>
      </c>
      <c r="G115" s="22"/>
      <c r="H115" s="22"/>
    </row>
    <row r="116" spans="2:8" ht="33.75" customHeight="1" x14ac:dyDescent="0.3">
      <c r="B116" s="19" t="s">
        <v>193</v>
      </c>
      <c r="C116" s="22" t="s">
        <v>194</v>
      </c>
      <c r="D116" s="22" t="s">
        <v>195</v>
      </c>
      <c r="E116" s="35" t="s">
        <v>267</v>
      </c>
      <c r="F116" s="35" t="s">
        <v>36</v>
      </c>
      <c r="G116" s="22"/>
      <c r="H116" s="22"/>
    </row>
    <row r="117" spans="2:8" ht="33.75" customHeight="1" x14ac:dyDescent="0.3">
      <c r="B117" s="19" t="s">
        <v>613</v>
      </c>
      <c r="C117" s="22" t="s">
        <v>614</v>
      </c>
      <c r="D117" s="22" t="s">
        <v>403</v>
      </c>
      <c r="E117" s="35" t="s">
        <v>267</v>
      </c>
      <c r="F117" s="35" t="s">
        <v>36</v>
      </c>
      <c r="G117" s="22"/>
      <c r="H117" s="22" t="s">
        <v>615</v>
      </c>
    </row>
    <row r="118" spans="2:8" ht="33.75" customHeight="1" x14ac:dyDescent="0.3">
      <c r="B118" s="19" t="s">
        <v>201</v>
      </c>
      <c r="C118" s="22" t="s">
        <v>202</v>
      </c>
      <c r="D118" s="22" t="s">
        <v>203</v>
      </c>
      <c r="E118" s="35" t="s">
        <v>267</v>
      </c>
      <c r="F118" s="35" t="s">
        <v>36</v>
      </c>
      <c r="G118" s="22"/>
      <c r="H118" s="22"/>
    </row>
    <row r="119" spans="2:8" ht="33.75" customHeight="1" x14ac:dyDescent="0.3">
      <c r="B119" s="19" t="s">
        <v>206</v>
      </c>
      <c r="C119" s="22" t="s">
        <v>207</v>
      </c>
      <c r="D119" s="22" t="s">
        <v>208</v>
      </c>
      <c r="E119" s="35" t="s">
        <v>267</v>
      </c>
      <c r="F119" s="35" t="s">
        <v>36</v>
      </c>
      <c r="G119" s="22"/>
      <c r="H119" s="22"/>
    </row>
    <row r="120" spans="2:8" ht="33.75" customHeight="1" x14ac:dyDescent="0.3">
      <c r="B120" s="19" t="s">
        <v>214</v>
      </c>
      <c r="C120" s="22" t="s">
        <v>215</v>
      </c>
      <c r="D120" s="22" t="s">
        <v>216</v>
      </c>
      <c r="E120" s="35" t="s">
        <v>267</v>
      </c>
      <c r="F120" s="35" t="s">
        <v>36</v>
      </c>
      <c r="G120" s="22"/>
      <c r="H120" s="22"/>
    </row>
    <row r="121" spans="2:8" ht="33.75" customHeight="1" x14ac:dyDescent="0.3">
      <c r="B121" s="19" t="s">
        <v>609</v>
      </c>
      <c r="C121" s="22" t="s">
        <v>610</v>
      </c>
      <c r="D121" s="22" t="s">
        <v>611</v>
      </c>
      <c r="E121" s="35" t="s">
        <v>267</v>
      </c>
      <c r="F121" s="35" t="s">
        <v>36</v>
      </c>
      <c r="G121" s="22"/>
      <c r="H121" s="22" t="s">
        <v>612</v>
      </c>
    </row>
    <row r="122" spans="2:8" ht="33.75" customHeight="1" x14ac:dyDescent="0.3">
      <c r="B122" s="19" t="s">
        <v>227</v>
      </c>
      <c r="C122" s="22" t="s">
        <v>228</v>
      </c>
      <c r="D122" s="22" t="s">
        <v>229</v>
      </c>
      <c r="E122" s="33" t="s">
        <v>272</v>
      </c>
      <c r="F122" s="33" t="s">
        <v>36</v>
      </c>
      <c r="G122" s="22"/>
      <c r="H122" s="22"/>
    </row>
    <row r="123" spans="2:8" ht="33.75" customHeight="1" x14ac:dyDescent="0.3">
      <c r="B123" s="38" t="s">
        <v>129</v>
      </c>
      <c r="C123" s="39" t="s">
        <v>339</v>
      </c>
      <c r="D123" s="40" t="s">
        <v>348</v>
      </c>
      <c r="E123" s="44" t="s">
        <v>267</v>
      </c>
      <c r="F123" s="44" t="s">
        <v>36</v>
      </c>
      <c r="G123" s="22"/>
      <c r="H123" s="22"/>
    </row>
    <row r="124" spans="2:8" ht="33.75" customHeight="1" x14ac:dyDescent="0.3">
      <c r="B124" s="19" t="s">
        <v>233</v>
      </c>
      <c r="C124" s="23" t="s">
        <v>318</v>
      </c>
      <c r="D124" s="22" t="s">
        <v>234</v>
      </c>
      <c r="E124" s="35" t="s">
        <v>267</v>
      </c>
      <c r="F124" s="35" t="s">
        <v>36</v>
      </c>
      <c r="G124" s="22"/>
      <c r="H124" s="22" t="s">
        <v>599</v>
      </c>
    </row>
    <row r="125" spans="2:8" ht="33.75" customHeight="1" x14ac:dyDescent="0.3">
      <c r="B125" s="24" t="s">
        <v>35</v>
      </c>
      <c r="C125" s="22" t="s">
        <v>245</v>
      </c>
      <c r="D125" s="22" t="s">
        <v>246</v>
      </c>
      <c r="E125" s="33" t="s">
        <v>272</v>
      </c>
      <c r="F125" s="33" t="s">
        <v>36</v>
      </c>
      <c r="G125" s="22"/>
      <c r="H125" s="22"/>
    </row>
    <row r="126" spans="2:8" ht="33.75" customHeight="1" x14ac:dyDescent="0.3">
      <c r="B126" s="19" t="s">
        <v>252</v>
      </c>
      <c r="C126" s="22" t="s">
        <v>253</v>
      </c>
      <c r="D126" s="22"/>
      <c r="E126" s="35" t="s">
        <v>267</v>
      </c>
      <c r="F126" s="35" t="s">
        <v>36</v>
      </c>
      <c r="G126" s="22"/>
      <c r="H126" s="22"/>
    </row>
    <row r="127" spans="2:8" ht="33.75" customHeight="1" x14ac:dyDescent="0.3">
      <c r="B127" s="19" t="s">
        <v>258</v>
      </c>
      <c r="C127" s="22" t="s">
        <v>332</v>
      </c>
      <c r="D127" s="22" t="s">
        <v>259</v>
      </c>
      <c r="E127" s="35" t="s">
        <v>267</v>
      </c>
      <c r="F127" s="35" t="s">
        <v>36</v>
      </c>
      <c r="G127" s="22"/>
      <c r="H127" s="22"/>
    </row>
    <row r="129" spans="2:8" ht="39" customHeight="1" x14ac:dyDescent="0.3">
      <c r="B129" s="26" t="s">
        <v>223</v>
      </c>
      <c r="C129" s="82" t="s">
        <v>313</v>
      </c>
      <c r="D129" s="27" t="s">
        <v>224</v>
      </c>
      <c r="E129" s="27" t="s">
        <v>341</v>
      </c>
      <c r="F129" s="34" t="s">
        <v>356</v>
      </c>
      <c r="G129" s="34" t="s">
        <v>28</v>
      </c>
      <c r="H129" s="22"/>
    </row>
    <row r="130" spans="2:8" ht="39" customHeight="1" x14ac:dyDescent="0.3">
      <c r="B130" s="26" t="s">
        <v>5</v>
      </c>
      <c r="C130" s="82" t="s">
        <v>392</v>
      </c>
      <c r="D130" s="27" t="s">
        <v>403</v>
      </c>
      <c r="E130" s="27" t="s">
        <v>341</v>
      </c>
      <c r="F130" s="34" t="s">
        <v>356</v>
      </c>
      <c r="G130" s="75" t="s">
        <v>570</v>
      </c>
      <c r="H130" s="82" t="s">
        <v>551</v>
      </c>
    </row>
    <row r="131" spans="2:8" ht="33.75" customHeight="1" x14ac:dyDescent="0.3">
      <c r="B131" s="26" t="s">
        <v>8</v>
      </c>
      <c r="C131" s="27" t="s">
        <v>53</v>
      </c>
      <c r="D131" s="27" t="s">
        <v>36</v>
      </c>
      <c r="E131" s="27" t="s">
        <v>341</v>
      </c>
      <c r="F131" s="34" t="s">
        <v>356</v>
      </c>
      <c r="G131" s="34" t="s">
        <v>28</v>
      </c>
      <c r="H131" s="22"/>
    </row>
    <row r="132" spans="2:8" ht="33.75" customHeight="1" x14ac:dyDescent="0.3">
      <c r="B132" s="26" t="s">
        <v>9</v>
      </c>
      <c r="C132" s="27" t="s">
        <v>6</v>
      </c>
      <c r="D132" s="27" t="s">
        <v>36</v>
      </c>
      <c r="E132" s="27" t="s">
        <v>341</v>
      </c>
      <c r="F132" s="34" t="s">
        <v>356</v>
      </c>
      <c r="G132" s="34" t="s">
        <v>28</v>
      </c>
      <c r="H132" s="22"/>
    </row>
  </sheetData>
  <autoFilter ref="B3:G105" xr:uid="{00000000-0009-0000-0000-000002000000}"/>
  <mergeCells count="1">
    <mergeCell ref="C1:D1"/>
  </mergeCells>
  <dataValidations count="1">
    <dataValidation type="list" allowBlank="1" showInputMessage="1" showErrorMessage="1" sqref="F54" xr:uid="{00000000-0002-0000-0200-000000000000}">
      <formula1>"Yes, Yes - plastic, Yes - 32 oz, Yes - 32 oz plastic, Yes - 32 oz can, Yes - 16 oz can, No, N/A"</formula1>
    </dataValidation>
  </dataValidations>
  <hyperlinks>
    <hyperlink ref="D28" r:id="rId1" xr:uid="{00000000-0004-0000-0200-000000000000}"/>
  </hyperlinks>
  <pageMargins left="0.7" right="0.7" top="0.75" bottom="0.75" header="0.3" footer="0.3"/>
  <pageSetup orientation="portrait" horizontalDpi="90" verticalDpi="9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zoomScaleNormal="100" workbookViewId="0">
      <pane ySplit="2" topLeftCell="A3" activePane="bottomLeft" state="frozen"/>
      <selection pane="bottomLeft"/>
    </sheetView>
  </sheetViews>
  <sheetFormatPr defaultRowHeight="14.4" x14ac:dyDescent="0.3"/>
  <cols>
    <col min="1" max="1" width="8.6640625" style="1"/>
    <col min="2" max="3" width="28" style="1" customWidth="1"/>
    <col min="4" max="4" width="46.6640625" style="1" customWidth="1"/>
  </cols>
  <sheetData>
    <row r="1" spans="1:4" s="2" customFormat="1" ht="20.399999999999999" customHeight="1" x14ac:dyDescent="0.3">
      <c r="A1" s="65"/>
      <c r="B1" s="66" t="s">
        <v>530</v>
      </c>
      <c r="C1" s="65"/>
      <c r="D1" s="65"/>
    </row>
    <row r="2" spans="1:4" s="2" customFormat="1" ht="29.1" customHeight="1" x14ac:dyDescent="0.3">
      <c r="A2" s="65" t="s">
        <v>523</v>
      </c>
      <c r="B2" s="65" t="s">
        <v>517</v>
      </c>
      <c r="C2" s="65" t="s">
        <v>518</v>
      </c>
      <c r="D2" s="65" t="s">
        <v>519</v>
      </c>
    </row>
    <row r="3" spans="1:4" s="2" customFormat="1" ht="37.5" customHeight="1" x14ac:dyDescent="0.3">
      <c r="A3" s="65">
        <v>1</v>
      </c>
      <c r="B3" s="67" t="s">
        <v>522</v>
      </c>
      <c r="C3" s="65" t="s">
        <v>524</v>
      </c>
      <c r="D3" s="67"/>
    </row>
    <row r="4" spans="1:4" s="2" customFormat="1" ht="37.5" customHeight="1" x14ac:dyDescent="0.3">
      <c r="A4" s="65">
        <v>2</v>
      </c>
      <c r="B4" s="67" t="s">
        <v>525</v>
      </c>
      <c r="C4" s="65" t="s">
        <v>526</v>
      </c>
      <c r="D4" s="65" t="s">
        <v>527</v>
      </c>
    </row>
    <row r="5" spans="1:4" s="2" customFormat="1" ht="37.5" customHeight="1" x14ac:dyDescent="0.3">
      <c r="A5" s="65">
        <v>3</v>
      </c>
      <c r="B5" s="67" t="s">
        <v>520</v>
      </c>
      <c r="C5" s="65" t="s">
        <v>521</v>
      </c>
      <c r="D5" s="65"/>
    </row>
    <row r="6" spans="1:4" s="2" customFormat="1" ht="37.5" customHeight="1" x14ac:dyDescent="0.3">
      <c r="A6" s="65">
        <v>4</v>
      </c>
      <c r="B6" s="65"/>
      <c r="C6" s="65"/>
      <c r="D6" s="65"/>
    </row>
    <row r="7" spans="1:4" s="2" customFormat="1" ht="37.5" customHeight="1" x14ac:dyDescent="0.3">
      <c r="A7" s="65">
        <v>5</v>
      </c>
      <c r="B7" s="67" t="s">
        <v>528</v>
      </c>
      <c r="C7" s="65" t="s">
        <v>529</v>
      </c>
      <c r="D7" s="65"/>
    </row>
    <row r="8" spans="1:4" s="2" customFormat="1" ht="37.5" customHeight="1" x14ac:dyDescent="0.3">
      <c r="A8" s="65">
        <v>6</v>
      </c>
      <c r="B8" s="67" t="s">
        <v>531</v>
      </c>
      <c r="C8" s="65" t="s">
        <v>532</v>
      </c>
      <c r="D8" s="65" t="s">
        <v>533</v>
      </c>
    </row>
    <row r="9" spans="1:4" s="2" customFormat="1" ht="37.5" customHeight="1" x14ac:dyDescent="0.3">
      <c r="A9" s="65">
        <v>7</v>
      </c>
      <c r="B9" s="65"/>
      <c r="C9" s="65"/>
      <c r="D9" s="65"/>
    </row>
    <row r="10" spans="1:4" s="2" customFormat="1" ht="37.5" customHeight="1" x14ac:dyDescent="0.3">
      <c r="A10" s="65">
        <v>8</v>
      </c>
      <c r="B10" s="65"/>
      <c r="C10" s="65"/>
      <c r="D10" s="65"/>
    </row>
    <row r="11" spans="1:4" s="2" customFormat="1" ht="37.5" customHeight="1" x14ac:dyDescent="0.3">
      <c r="A11" s="65">
        <v>9</v>
      </c>
      <c r="B11" s="65"/>
      <c r="C11" s="65"/>
      <c r="D11" s="65"/>
    </row>
    <row r="12" spans="1:4" s="2" customFormat="1" ht="37.5" customHeight="1" x14ac:dyDescent="0.3">
      <c r="A12" s="65">
        <v>10</v>
      </c>
      <c r="B12" s="65"/>
      <c r="C12" s="65"/>
      <c r="D1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TOTALS</vt:lpstr>
      <vt:lpstr>Out of State</vt:lpstr>
      <vt:lpstr>NEW CT LIST</vt:lpstr>
      <vt:lpstr>Favorite Brews</vt:lpstr>
    </vt:vector>
  </TitlesOfParts>
  <Company>UnitedHealth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Kristen Poulin</cp:lastModifiedBy>
  <dcterms:created xsi:type="dcterms:W3CDTF">2017-01-03T15:54:39Z</dcterms:created>
  <dcterms:modified xsi:type="dcterms:W3CDTF">2024-08-05T00:20:52Z</dcterms:modified>
</cp:coreProperties>
</file>